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paskalmiousse/Desktop/"/>
    </mc:Choice>
  </mc:AlternateContent>
  <xr:revisionPtr revIDLastSave="0" documentId="13_ncr:1_{4B28836E-DF89-1942-8BFB-466F5BA0A86A}" xr6:coauthVersionLast="45" xr6:coauthVersionMax="45" xr10:uidLastSave="{00000000-0000-0000-0000-000000000000}"/>
  <bookViews>
    <workbookView xWindow="14080" yWindow="1200" windowWidth="23260" windowHeight="12580" tabRatio="918" activeTab="4" xr2:uid="{00000000-000D-0000-FFFF-FFFF00000000}"/>
  </bookViews>
  <sheets>
    <sheet name="Inscriptions 2020" sheetId="2" r:id="rId1"/>
    <sheet name="Commandites 2020" sheetId="3" r:id="rId2"/>
    <sheet name="Arbitres Marqueurs 2020" sheetId="4" r:id="rId3"/>
    <sheet name="Paiements faits 2020" sheetId="5" r:id="rId4"/>
    <sheet name="Budget 2020" sheetId="1" r:id="rId5"/>
    <sheet name="Détails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2" l="1"/>
  <c r="O29" i="2" l="1"/>
  <c r="K29" i="2"/>
  <c r="C29" i="2"/>
  <c r="L38" i="2" l="1"/>
  <c r="D53" i="5"/>
  <c r="D13" i="3" l="1"/>
  <c r="D31" i="4"/>
  <c r="J23" i="4"/>
  <c r="F33" i="4" l="1"/>
  <c r="E27" i="1" l="1"/>
  <c r="C27" i="1"/>
  <c r="K11" i="1"/>
  <c r="E30" i="1" l="1"/>
</calcChain>
</file>

<file path=xl/sharedStrings.xml><?xml version="1.0" encoding="utf-8"?>
<sst xmlns="http://schemas.openxmlformats.org/spreadsheetml/2006/main" count="509" uniqueCount="344">
  <si>
    <t>Total :</t>
  </si>
  <si>
    <t>Solde reporté de l'année 2019</t>
  </si>
  <si>
    <t>Revenus</t>
  </si>
  <si>
    <t>Dépenses</t>
  </si>
  <si>
    <t>Papeterie</t>
  </si>
  <si>
    <t>Commandites</t>
  </si>
  <si>
    <t>Paies Marqueurs</t>
  </si>
  <si>
    <t>Inscriptions</t>
  </si>
  <si>
    <t>Paies Arbitres</t>
  </si>
  <si>
    <t>Levée de fond</t>
  </si>
  <si>
    <t>Équipement</t>
  </si>
  <si>
    <t xml:space="preserve">LBAVR </t>
  </si>
  <si>
    <t>BQ/BQRSM (adhésion et assurance)</t>
  </si>
  <si>
    <t>Vente équipement</t>
  </si>
  <si>
    <t>Portes Ouvertes</t>
  </si>
  <si>
    <t>Frais Caisse</t>
  </si>
  <si>
    <t>Location Gymnase</t>
  </si>
  <si>
    <t>Chandails</t>
  </si>
  <si>
    <t>Formation (marqueurs/arbitres)</t>
  </si>
  <si>
    <t>Triple Jeu</t>
  </si>
  <si>
    <t>Publicité</t>
  </si>
  <si>
    <t>Matériel Rally Cap</t>
  </si>
  <si>
    <t>Formation coachs</t>
  </si>
  <si>
    <t>Autres (stockage et site internet)</t>
  </si>
  <si>
    <t xml:space="preserve">Total : </t>
  </si>
  <si>
    <t xml:space="preserve">Grand Total de la saison : </t>
  </si>
  <si>
    <t>Assises Baseball 2020</t>
  </si>
  <si>
    <t>Solde reporté 2019</t>
  </si>
  <si>
    <t>budget 2020</t>
  </si>
  <si>
    <t>Petite caisse en date du 26 janvier 2020 :</t>
  </si>
  <si>
    <t xml:space="preserve">Compte bancaire en date du 26 janvier 2020 : </t>
  </si>
  <si>
    <t>Date</t>
  </si>
  <si>
    <t>Nom</t>
  </si>
  <si>
    <t>Montant</t>
  </si>
  <si>
    <t>Dates travaillées</t>
  </si>
  <si>
    <t>Chèque</t>
  </si>
  <si>
    <t xml:space="preserve">Grand Total : </t>
  </si>
  <si>
    <t>Entreprise</t>
  </si>
  <si>
    <t>Lettre envoyée</t>
  </si>
  <si>
    <t>Reçu impôt</t>
  </si>
  <si>
    <t>Paiements faits</t>
  </si>
  <si>
    <t>Détail du paiement</t>
  </si>
  <si>
    <t>Fait</t>
  </si>
  <si>
    <t>Chèque 172</t>
  </si>
  <si>
    <t>Joueurs (euses) inscrits</t>
  </si>
  <si>
    <t>Comptant</t>
  </si>
  <si>
    <t>Chèque 004</t>
  </si>
  <si>
    <t>Filles</t>
  </si>
  <si>
    <t>Moustique (2009-2010)</t>
  </si>
  <si>
    <t>Atome (2011-2012)</t>
  </si>
  <si>
    <t>Rally Cap (2013-2014-2015)</t>
  </si>
  <si>
    <t>Pee Wee (2007-2008)</t>
  </si>
  <si>
    <t>2,95 le 31 janvier 2020</t>
  </si>
  <si>
    <t>Convention des coachs St-Hyacinthe (Mathieu Ogleman)</t>
  </si>
  <si>
    <t>Chèque 095</t>
  </si>
  <si>
    <t>Tristan Deschênes (20-003)</t>
  </si>
  <si>
    <t>Gabriel Gemme (20-001)</t>
  </si>
  <si>
    <t>Chase Ménard (20-002)</t>
  </si>
  <si>
    <t>Chèque 042</t>
  </si>
  <si>
    <t>Maxim Bélair (20-004)</t>
  </si>
  <si>
    <t>Nathan Comtois (20-005)</t>
  </si>
  <si>
    <t>Liam David (20-006)</t>
  </si>
  <si>
    <t>Interac</t>
  </si>
  <si>
    <t>Brandon Boulay (20-007)</t>
  </si>
  <si>
    <t>Chèque 055</t>
  </si>
  <si>
    <t>Logan Boulay (20-008)</t>
  </si>
  <si>
    <t>Convention coachs St-Hyacinthe 115,72 (Mathieu Ogleman)</t>
  </si>
  <si>
    <t>Convention coachs St-Hyacinthe 115,72 (Steve Boulay)</t>
  </si>
  <si>
    <t>Convention des coachs St-Hyacinthe (Steve Boulay)</t>
  </si>
  <si>
    <t>Chèque 173</t>
  </si>
  <si>
    <t>Cartes à gratter (Les Promotions Cartex)</t>
  </si>
  <si>
    <t>Chèque 174</t>
  </si>
  <si>
    <t>Tyler Vaillant (20-010)</t>
  </si>
  <si>
    <t>Jacob Labonté-Morin (20-011)</t>
  </si>
  <si>
    <t>Alyssia Auger (20-012)</t>
  </si>
  <si>
    <t>Mathis Auger (20-013)</t>
  </si>
  <si>
    <t>Olivier Ogleman (20-014)</t>
  </si>
  <si>
    <t>Chèque 184</t>
  </si>
  <si>
    <t>Nathan Lavigne (20-015)</t>
  </si>
  <si>
    <t>Elyanne Petit (20-016)</t>
  </si>
  <si>
    <t>Chèque  004</t>
  </si>
  <si>
    <t>Alexis Petit (20-017)</t>
  </si>
  <si>
    <t>Éli Turcotte (20-018)</t>
  </si>
  <si>
    <t>Charles-Antoine Turcotte (20-019)</t>
  </si>
  <si>
    <t>Pochettes pour inscriptions (payé par Paskal)</t>
  </si>
  <si>
    <t>Filets pour lanceurs (payé par Paskal)</t>
  </si>
  <si>
    <t>Convention des coachs St-Hyacinthe (Paskal Miousse)</t>
  </si>
  <si>
    <t>2,95 le 28 février 2020</t>
  </si>
  <si>
    <t>Convention coachs St-Hyacinthe 115,72 (Paskal Miousse)</t>
  </si>
  <si>
    <t>Site internet</t>
  </si>
  <si>
    <t>FI</t>
  </si>
  <si>
    <t>Yohan Richard (20-021)</t>
  </si>
  <si>
    <t>Julien Miousse (20-023)</t>
  </si>
  <si>
    <t>Émile Miousse (20-024)</t>
  </si>
  <si>
    <t>Cédrik Houle (20-009)</t>
  </si>
  <si>
    <t>Thomas Guimont-Boucher (20-026)</t>
  </si>
  <si>
    <t>Kéliane Julien (20-027)</t>
  </si>
  <si>
    <t>Chèque 278</t>
  </si>
  <si>
    <t>Chèque 078</t>
  </si>
  <si>
    <t>Yoan Tanguay (20-028)</t>
  </si>
  <si>
    <t>Maxandre Cliche (20-029)</t>
  </si>
  <si>
    <t>Chèque 295</t>
  </si>
  <si>
    <t>James Canty (20-032)</t>
  </si>
  <si>
    <t>Chèque 088</t>
  </si>
  <si>
    <t>Liam Renaud (20-033)</t>
  </si>
  <si>
    <t>Édouard Trempe (20-034)</t>
  </si>
  <si>
    <t>Chèque 298</t>
  </si>
  <si>
    <t xml:space="preserve">Camille Trempe </t>
  </si>
  <si>
    <t>Yohan Hémond-Lapierre (20-030)</t>
  </si>
  <si>
    <t>pochettes 4,60$</t>
  </si>
  <si>
    <t>Pièces d'autos O. Fontaine Inc</t>
  </si>
  <si>
    <t>120-004</t>
  </si>
  <si>
    <t>120-001</t>
  </si>
  <si>
    <t>120-002</t>
  </si>
  <si>
    <t>120-003</t>
  </si>
  <si>
    <t>Mécanimax</t>
  </si>
  <si>
    <t>120-005</t>
  </si>
  <si>
    <t>120-006</t>
  </si>
  <si>
    <t>120-007</t>
  </si>
  <si>
    <t>Brault et Martineau</t>
  </si>
  <si>
    <t>Samuel Lemaire (20-031)</t>
  </si>
  <si>
    <t>Raphael Dechamps (20-035)</t>
  </si>
  <si>
    <t>Émilie Ruest (20-036)</t>
  </si>
  <si>
    <t>Xavier Dunn (20-038)</t>
  </si>
  <si>
    <t>Ève Dunn (20-039)</t>
  </si>
  <si>
    <t>Jacob Champagne (20-040)</t>
  </si>
  <si>
    <t>Chèque 057</t>
  </si>
  <si>
    <t>Elyott Bellerose (20-041)</t>
  </si>
  <si>
    <t>Chèque 321</t>
  </si>
  <si>
    <t>Lukas Pettinicchi (20-043)</t>
  </si>
  <si>
    <t>Chèque 135</t>
  </si>
  <si>
    <t>Noah Bergeron-Lemieux (20-045)</t>
  </si>
  <si>
    <t>Chèque 27/28</t>
  </si>
  <si>
    <t>Jacob Bessette (20-046)</t>
  </si>
  <si>
    <t>Jordan Bessette (20-047)</t>
  </si>
  <si>
    <t>Olivier Bergeron Samuel (20-048)</t>
  </si>
  <si>
    <t>Nathan Desmarais (20-049)</t>
  </si>
  <si>
    <r>
      <t>1</t>
    </r>
    <r>
      <rPr>
        <sz val="12"/>
        <color theme="1"/>
        <rFont val="Calibri"/>
        <family val="2"/>
        <scheme val="minor"/>
      </rPr>
      <t xml:space="preserve"> : remboursement 225$ (chèque 176) fait le 20/03/2020</t>
    </r>
  </si>
  <si>
    <t>Remboursement inscription Camille Trempe</t>
  </si>
  <si>
    <t>Chèque 176</t>
  </si>
  <si>
    <t xml:space="preserve">Subvention Ville </t>
  </si>
  <si>
    <t>2,95 le 31 mars 2020</t>
  </si>
  <si>
    <t>2,95 le 30 avril 2020</t>
  </si>
  <si>
    <t>2,95 le 29 mai 2020</t>
  </si>
  <si>
    <t>Le Groupe Jean Coutu</t>
  </si>
  <si>
    <t>Pharmacie Pelletier et Dodelet</t>
  </si>
  <si>
    <t>Malik Dubois Tahri (20-050)</t>
  </si>
  <si>
    <t>Remboursement Quille-Thon Philippe Petit</t>
  </si>
  <si>
    <t>Chèque 177</t>
  </si>
  <si>
    <t>Remboursement inscription Antoine Daraîche</t>
  </si>
  <si>
    <t>Chèque 178</t>
  </si>
  <si>
    <t xml:space="preserve">Antoine Daraiche </t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</si>
  <si>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: remboursement 100$ (chèque 178) fait le 24/06/2020</t>
    </r>
  </si>
  <si>
    <t>Remboursement inscription Derek Gouin</t>
  </si>
  <si>
    <t xml:space="preserve">Derek Gouin </t>
  </si>
  <si>
    <r>
      <t>3</t>
    </r>
    <r>
      <rPr>
        <sz val="12"/>
        <color theme="1"/>
        <rFont val="Calibri"/>
        <family val="2"/>
        <scheme val="minor"/>
      </rPr>
      <t xml:space="preserve"> : remboursement 110$ (chèque 179) fait le 24/06/2020</t>
    </r>
  </si>
  <si>
    <t>Chèque 179</t>
  </si>
  <si>
    <t>Chèque 031</t>
  </si>
  <si>
    <t>Jacob Desrosiers (20-037)</t>
  </si>
  <si>
    <t>William Morin (20-042)</t>
  </si>
  <si>
    <t>Chèque 030</t>
  </si>
  <si>
    <t>Chariot Costco (Paskal Miousse)</t>
  </si>
  <si>
    <t>Cat Sports (cônes, balles, cerceaux) pour Rally Cap (Paskal Miousse)</t>
  </si>
  <si>
    <t>Wix site internet (Paskal Miousse)</t>
  </si>
  <si>
    <t>Malik Williams (20-044)</t>
  </si>
  <si>
    <t>Éli Williams (20-051)</t>
  </si>
  <si>
    <t>Comp+chèq</t>
  </si>
  <si>
    <t>William Lajoie (20-052)</t>
  </si>
  <si>
    <t xml:space="preserve">Logan Lafranchise </t>
  </si>
  <si>
    <t>Remboursement inscription Logan Lafranchise</t>
  </si>
  <si>
    <t>Chèque 181</t>
  </si>
  <si>
    <t>Convention des coachs St-Hyacinthe (Michel Dunn)</t>
  </si>
  <si>
    <t>Chèque 182</t>
  </si>
  <si>
    <t>Convention coachs St-Hyacinthe 115,72 (Michel Dunn)</t>
  </si>
  <si>
    <t>Remboursement inscription William Robinson</t>
  </si>
  <si>
    <t>Chèque 180</t>
  </si>
  <si>
    <t xml:space="preserve">William Robinson </t>
  </si>
  <si>
    <t>Thomas Lahaie (20-025)</t>
  </si>
  <si>
    <t>Logan Rouillard (20-053)</t>
  </si>
  <si>
    <t>Chèque 183</t>
  </si>
  <si>
    <t>Remboursement trop perçu inscription Logan Rouillard</t>
  </si>
  <si>
    <t>Remboursement trop perçu inscription Jacob Bessette</t>
  </si>
  <si>
    <r>
      <t>4 :</t>
    </r>
    <r>
      <rPr>
        <sz val="11"/>
        <color theme="1"/>
        <rFont val="Calibri"/>
        <family val="2"/>
        <scheme val="minor"/>
      </rPr>
      <t xml:space="preserve"> remboursement 172,50$ (chèque 180) fait le 24/06/2020</t>
    </r>
  </si>
  <si>
    <r>
      <rPr>
        <b/>
        <sz val="12"/>
        <color theme="1"/>
        <rFont val="Calibri"/>
        <family val="2"/>
        <scheme val="minor"/>
      </rPr>
      <t xml:space="preserve">5 </t>
    </r>
    <r>
      <rPr>
        <sz val="12"/>
        <color theme="1"/>
        <rFont val="Calibri"/>
        <family val="2"/>
        <scheme val="minor"/>
      </rPr>
      <t>: remboursement 100$ (chèque 181) fait le 24/06/2020</t>
    </r>
  </si>
  <si>
    <t>FI/6</t>
  </si>
  <si>
    <r>
      <t>6</t>
    </r>
    <r>
      <rPr>
        <sz val="12"/>
        <color theme="1"/>
        <rFont val="Calibri"/>
        <family val="2"/>
        <scheme val="minor"/>
      </rPr>
      <t xml:space="preserve"> : remboursement 20$ (chèque 183) fait le 24/06/2020</t>
    </r>
  </si>
  <si>
    <t>FI/7</t>
  </si>
  <si>
    <r>
      <t>7</t>
    </r>
    <r>
      <rPr>
        <sz val="12"/>
        <color theme="1"/>
        <rFont val="Calibri"/>
        <family val="2"/>
        <scheme val="minor"/>
      </rPr>
      <t xml:space="preserve"> : remboursement 15$ (chèque 184) fait le 24/06/2020</t>
    </r>
  </si>
  <si>
    <t>Félix Caissy (20-054)</t>
  </si>
  <si>
    <t>Gabriel Caissy (20-055)</t>
  </si>
  <si>
    <r>
      <t>8</t>
    </r>
    <r>
      <rPr>
        <sz val="12"/>
        <color theme="1"/>
        <rFont val="Calibri"/>
        <family val="2"/>
        <scheme val="minor"/>
      </rPr>
      <t xml:space="preserve"> : remboursement 20$ (chèque 185) fait le 24/06/2020</t>
    </r>
  </si>
  <si>
    <t>Remboursement trop perçu inscription Jacob Desrosiers</t>
  </si>
  <si>
    <t>Chèque 185</t>
  </si>
  <si>
    <t>Jamie Whitmore (20-057)</t>
  </si>
  <si>
    <t>Derek Whitmore (20-056)</t>
  </si>
  <si>
    <t xml:space="preserve">GRAND TOTAL : </t>
  </si>
  <si>
    <t>Frais caisses</t>
  </si>
  <si>
    <t>Chèque  67/68</t>
  </si>
  <si>
    <t>Désinfectant (Jean-François Robinson)</t>
  </si>
  <si>
    <t>Chèque 186</t>
  </si>
  <si>
    <t>Marc-Antoine Archambault (20-020)</t>
  </si>
  <si>
    <t>Autres</t>
  </si>
  <si>
    <t xml:space="preserve">Trystan Lapointe </t>
  </si>
  <si>
    <r>
      <rPr>
        <b/>
        <sz val="12"/>
        <color theme="1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 xml:space="preserve"> : remboursement 220$ (chèque 187) fait le 29/06/2020</t>
    </r>
  </si>
  <si>
    <t>Chèque 187</t>
  </si>
  <si>
    <t>Remboursement inscription Trystan Lapointe</t>
  </si>
  <si>
    <t>LBAVR</t>
  </si>
  <si>
    <t>Grand Chelem</t>
  </si>
  <si>
    <t>Remboursement trop perçu Gabriel/Félix Caissy</t>
  </si>
  <si>
    <t>Chèque 188</t>
  </si>
  <si>
    <t>Emrick Auger (20-022)</t>
  </si>
  <si>
    <t>Lysol/Hertel : 9,70 + 4,60</t>
  </si>
  <si>
    <t>Cotisation équipes : 120$ (30$/équipe)</t>
  </si>
  <si>
    <t>Samuel Tremblay</t>
  </si>
  <si>
    <t>Remboursement sous-classement Émilie Ruest</t>
  </si>
  <si>
    <t>Chèque 190</t>
  </si>
  <si>
    <t>Remboursement sous-classement Ève Dunn</t>
  </si>
  <si>
    <t>Chèque 189</t>
  </si>
  <si>
    <t>Maxim Fullarton (20-058)</t>
  </si>
  <si>
    <t>Dépôt bonne foi + cotisations équipes LBAVR</t>
  </si>
  <si>
    <t>Chèque 191</t>
  </si>
  <si>
    <t>ARBA</t>
  </si>
  <si>
    <t>Remboursement inscriptions Éli/Charles-Antoine Turcotte</t>
  </si>
  <si>
    <t>Chèque 192</t>
  </si>
  <si>
    <t>Remboursement inscription Éli Williams</t>
  </si>
  <si>
    <t>FI/11</t>
  </si>
  <si>
    <r>
      <t xml:space="preserve">11 </t>
    </r>
    <r>
      <rPr>
        <sz val="11"/>
        <color theme="1"/>
        <rFont val="Calibri"/>
        <family val="2"/>
        <scheme val="minor"/>
      </rPr>
      <t>: remboursement 71,25$ (chèque 193) fait le 11/07/2020</t>
    </r>
  </si>
  <si>
    <r>
      <t xml:space="preserve">12 </t>
    </r>
    <r>
      <rPr>
        <sz val="11"/>
        <color theme="1"/>
        <rFont val="Calibri"/>
        <family val="2"/>
        <scheme val="minor"/>
      </rPr>
      <t>: Remboursement 10$ (chèque 190) fait le 11/07/2020</t>
    </r>
  </si>
  <si>
    <r>
      <t>13</t>
    </r>
    <r>
      <rPr>
        <sz val="11"/>
        <color theme="1"/>
        <rFont val="Calibri"/>
        <family val="2"/>
        <scheme val="minor"/>
      </rPr>
      <t xml:space="preserve"> : remboursement 7,50$ (chèque 189) fait le 11/07/2020</t>
    </r>
  </si>
  <si>
    <r>
      <rPr>
        <b/>
        <sz val="11"/>
        <color theme="1"/>
        <rFont val="Calibri"/>
        <family val="2"/>
        <scheme val="minor"/>
      </rPr>
      <t xml:space="preserve">14 </t>
    </r>
    <r>
      <rPr>
        <sz val="11"/>
        <color theme="1"/>
        <rFont val="Calibri"/>
        <family val="2"/>
        <scheme val="minor"/>
      </rPr>
      <t>: remboursement 153,75$ (chèque 192) fait le 11/07/2020</t>
    </r>
  </si>
  <si>
    <r>
      <rPr>
        <b/>
        <sz val="11"/>
        <color theme="1"/>
        <rFont val="Calibri"/>
        <family val="2"/>
        <scheme val="minor"/>
      </rPr>
      <t xml:space="preserve">14 </t>
    </r>
    <r>
      <rPr>
        <sz val="11"/>
        <color theme="1"/>
        <rFont val="Calibri"/>
        <family val="2"/>
        <scheme val="minor"/>
      </rPr>
      <t xml:space="preserve">: remboursement 172,50$ (chèque 192) fait le 11/07/2020 </t>
    </r>
  </si>
  <si>
    <t>Bâton : 28,73$</t>
  </si>
  <si>
    <t>Plan de Match (facture 25610) Balles/Bâton</t>
  </si>
  <si>
    <t>Chèque 194</t>
  </si>
  <si>
    <t>Chèque 195</t>
  </si>
  <si>
    <t>Remboursement inscription Samuel Tremblay Gouverneurs AA</t>
  </si>
  <si>
    <t>Chèque 196</t>
  </si>
  <si>
    <r>
      <rPr>
        <b/>
        <sz val="11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>: Gouverneurs AA remboursement 240$ fait le 12/07/2020 (chèque 196)</t>
    </r>
  </si>
  <si>
    <t>2,95 le 30 juin 2020</t>
  </si>
  <si>
    <t>Madison Ménard (20-059)</t>
  </si>
  <si>
    <t>Malik Dubois Tahri 100$ reçu le 20/03/2020 + 140$ le 26/07/2020</t>
  </si>
  <si>
    <t>William Lajoie</t>
  </si>
  <si>
    <t>Xavier Dunn</t>
  </si>
  <si>
    <t>Thomas Lahaie</t>
  </si>
  <si>
    <t>Zachary Clancy-Nadon</t>
  </si>
  <si>
    <t>Maryan Lemaire</t>
  </si>
  <si>
    <t>Antoine Miousse</t>
  </si>
  <si>
    <t>Evelyn Desroches</t>
  </si>
  <si>
    <t>13 au 26 juillet 2020</t>
  </si>
  <si>
    <t>27 juillet au 9 août 2020</t>
  </si>
  <si>
    <t>Chandails Rally Cap : 115,15$</t>
  </si>
  <si>
    <t>Trousses premiers soins  : 90,05$</t>
  </si>
  <si>
    <t>Trousses premiers soins (Paskal Miousse)</t>
  </si>
  <si>
    <t>Chandails Rally Cap (Paskal Miousse)</t>
  </si>
  <si>
    <t>Matériel Rally Cap (Paskal Miousse)</t>
  </si>
  <si>
    <t>Désinfectant mains : 206,94$ + 45,90$ + 22,95$ + 20,63$</t>
  </si>
  <si>
    <t>Glace sèche : 22,67$ + 2,28$ + 7,30$</t>
  </si>
  <si>
    <t>Glace sèche/Désinfectant/Hertel/Lysol (Cynthia Lamothe)</t>
  </si>
  <si>
    <t>Chèque 205</t>
  </si>
  <si>
    <t>Chèque 038</t>
  </si>
  <si>
    <t>Mégane Comtois (20-060)</t>
  </si>
  <si>
    <t>Rafael Gauthier (20-061)</t>
  </si>
  <si>
    <r>
      <t>15</t>
    </r>
    <r>
      <rPr>
        <sz val="11"/>
        <color theme="1"/>
        <rFont val="Calibri"/>
        <family val="2"/>
        <scheme val="minor"/>
      </rPr>
      <t xml:space="preserve"> : remboursement 15$ (chèque </t>
    </r>
  </si>
  <si>
    <t>Remboursement trop perçu inscription Mégane Comtois</t>
  </si>
  <si>
    <t>Chèque 206</t>
  </si>
  <si>
    <t>Faite</t>
  </si>
  <si>
    <t>Marché Faubourg St-Amable Inc</t>
  </si>
  <si>
    <t>Physio Multiservices</t>
  </si>
  <si>
    <t>Jean-François Robinson</t>
  </si>
  <si>
    <t>Plan de Match (équipement)</t>
  </si>
  <si>
    <t>Chèque 215</t>
  </si>
  <si>
    <t>Factures #22605, #23468, #25252, #25584, #26170 et #26813</t>
  </si>
  <si>
    <t>Balles : 238,05$ + 55,16$ + 110,38$</t>
  </si>
  <si>
    <t>Pantalons : 34,49$ + 356,50$</t>
  </si>
  <si>
    <t>Bas : 478,40$</t>
  </si>
  <si>
    <t>Casquettes : 1149,75$</t>
  </si>
  <si>
    <t>Matériel rally Cap : 123,34$ + 361,71$</t>
  </si>
  <si>
    <t xml:space="preserve">Cartes à gratter </t>
  </si>
  <si>
    <t>Rally cap (Paskal Miousse)</t>
  </si>
  <si>
    <t>1 X Grand Chelem (Bruno David)</t>
  </si>
  <si>
    <t>1 X Atome A (Steve Boulay)</t>
  </si>
  <si>
    <t>1 X Atome B (Michel Dunn)</t>
  </si>
  <si>
    <t>1 X Moustique B (Philippe Petit)</t>
  </si>
  <si>
    <t>1 X PeeWee A (Michel Dunn)</t>
  </si>
  <si>
    <t>Chandail Grand Chelem 3/4 : 420,53</t>
  </si>
  <si>
    <t xml:space="preserve">Chariot Costco : 97,72$ </t>
  </si>
  <si>
    <t>Filets : 286,84$</t>
  </si>
  <si>
    <t>Lewis Monge</t>
  </si>
  <si>
    <t>Partie Atome A 19 août 2020</t>
  </si>
  <si>
    <t>10 au 23 août 2020</t>
  </si>
  <si>
    <t>-</t>
  </si>
  <si>
    <t>2,95 le 31 août 2020</t>
  </si>
  <si>
    <t>2,95 le 31 juillet 2020</t>
  </si>
  <si>
    <t>Désinfectant/Trousses 1ers soins</t>
  </si>
  <si>
    <t>Cartes à gratter</t>
  </si>
  <si>
    <t>ARBA (frais année 2020 et formation arbitres)</t>
  </si>
  <si>
    <t>285$ + 33,50$</t>
  </si>
  <si>
    <t>BQRSM (ARBA) cotisation des joueurs</t>
  </si>
  <si>
    <t>Marqueurs : 160$ (4 marqueurs)</t>
  </si>
  <si>
    <t>BQ</t>
  </si>
  <si>
    <t>Adhésion prov association : 158,66$</t>
  </si>
  <si>
    <t>Assurance et responsabilité : 50$</t>
  </si>
  <si>
    <t>Dépôt de bonne foi : 100$</t>
  </si>
  <si>
    <t>Arbitres : 330$ (6 arbitres)</t>
  </si>
  <si>
    <t>2,95 le 30 septembe 2020</t>
  </si>
  <si>
    <t>2,95 le 31 octobre 2020</t>
  </si>
  <si>
    <t xml:space="preserve">    Nbr inscription :     58</t>
  </si>
  <si>
    <t>24 août au 6 septembre 2020</t>
  </si>
  <si>
    <t>7 au 23 septembre 2020</t>
  </si>
  <si>
    <t>LBAVR (frais de participation aux séries 10$/équipe)</t>
  </si>
  <si>
    <t>Chèque 240</t>
  </si>
  <si>
    <t>Participation séries : 40$ (10$/équipe)</t>
  </si>
  <si>
    <t>La famille des Chefs (trophées)</t>
  </si>
  <si>
    <t>Chèque 242</t>
  </si>
  <si>
    <t>Cynthia Lamothe (sacs surprise + certificats cadeau SAQ coachs)</t>
  </si>
  <si>
    <t>Chèque 243</t>
  </si>
  <si>
    <t>Trophées</t>
  </si>
  <si>
    <t>Chèque 244</t>
  </si>
  <si>
    <t>Plan de match (prix de présence journée fermeture)</t>
  </si>
  <si>
    <t>Chèque 245</t>
  </si>
  <si>
    <t>Journée fermeture (4 octobre 2020)</t>
  </si>
  <si>
    <t>Prix de présence : 536,41</t>
  </si>
  <si>
    <t>Cynthia Lamothe (bonbons + sacs)</t>
  </si>
  <si>
    <t>Trophées : 657,89$</t>
  </si>
  <si>
    <t>Ceintures : 23$</t>
  </si>
  <si>
    <t>Gants catcher : 129,35$</t>
  </si>
  <si>
    <t>Lance-balle : 280$ remboursé</t>
  </si>
  <si>
    <t>Spring lance-balle : 26,11$</t>
  </si>
  <si>
    <t>Pantalons/bas/casquettes/ceintures</t>
  </si>
  <si>
    <t>Vente ceinture Isabelle Morneau : 10$</t>
  </si>
  <si>
    <t>Cartes-cadeaux : 550$ + 25$ comptant</t>
  </si>
  <si>
    <t>Plan de match (équipement)</t>
  </si>
  <si>
    <t>Factures #27069, #27798 et #28372</t>
  </si>
  <si>
    <t>ARBA (formation marqueurs)</t>
  </si>
  <si>
    <t>Formation arbitres et marqueurs (ARBA)</t>
  </si>
  <si>
    <t>Adhésion provinciale joueurs : 999,26$ + 24,30$</t>
  </si>
  <si>
    <t>Chèque 246</t>
  </si>
  <si>
    <t>Dettes/Pénalités : 193,28$</t>
  </si>
  <si>
    <t>LBAVR (Dettes/Pénalités 2020)</t>
  </si>
  <si>
    <t>Chèque 248</t>
  </si>
  <si>
    <t>2,95 le 30 novembre 2020</t>
  </si>
  <si>
    <t>Journée de fermeture</t>
  </si>
  <si>
    <t>Cynthia Lamothe (bonbons)</t>
  </si>
  <si>
    <t xml:space="preserve">Bonbons + gatorade : 127,73$ + 34,48$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</si>
</sst>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$&quot;_);[Red]\(#,##0\ &quot;$&quot;\)"/>
    <numFmt numFmtId="8" formatCode="#,##0.00\ &quot;$&quot;_);[Red]\(#,##0.00\ &quot;$&quot;\)"/>
    <numFmt numFmtId="164" formatCode="_ * #,##0.00_ \ [$$-C0C]_ ;_ * \-#,##0.00\ \ [$$-C0C]_ ;_ * &quot;-&quot;??_ \ [$$-C0C]_ ;_ @_ "/>
    <numFmt numFmtId="165" formatCode="#,##0.00\ [$$-C0C]"/>
    <numFmt numFmtId="166" formatCode="#,##0.00\ [$$-C0C]_ ;\-#,##0.00\ [$$-C0C]\ "/>
    <numFmt numFmtId="167" formatCode="_ * #,##0.00_)\ [$$-C0C]_ ;_ * \(#,##0.00\)\ [$$-C0C]_ ;_ * &quot;-&quot;??_)\ [$$-C0C]_ ;_ @_ "/>
  </numFmts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48"/>
      <color theme="1"/>
      <name val="Algerian"/>
      <family val="5"/>
    </font>
    <font>
      <sz val="30"/>
      <color theme="1"/>
      <name val="Algerian"/>
      <family val="5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3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0"/>
      <color theme="1"/>
      <name val="Algerian"/>
      <family val="5"/>
    </font>
    <font>
      <b/>
      <sz val="11"/>
      <color theme="1"/>
      <name val="Calibri"/>
      <family val="2"/>
    </font>
    <font>
      <sz val="40"/>
      <name val="Algerian"/>
      <family val="5"/>
    </font>
    <font>
      <b/>
      <sz val="25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rgb="FF2CB07E"/>
        </stop>
        <stop position="1">
          <color theme="0"/>
        </stop>
      </gradientFill>
    </fill>
    <fill>
      <patternFill patternType="solid">
        <fgColor theme="8" tint="0.59999389629810485"/>
        <bgColor auto="1"/>
      </patternFill>
    </fill>
    <fill>
      <patternFill patternType="solid">
        <fgColor rgb="FF3FC575"/>
        <bgColor auto="1"/>
      </patternFill>
    </fill>
    <fill>
      <patternFill patternType="solid">
        <fgColor rgb="FF82DAA6"/>
        <bgColor indexed="64"/>
      </patternFill>
    </fill>
    <fill>
      <gradientFill degree="90">
        <stop position="0">
          <color theme="0"/>
        </stop>
        <stop position="0.5">
          <color rgb="FFAF92C4"/>
        </stop>
        <stop position="1">
          <color theme="0"/>
        </stop>
      </gradientFill>
    </fill>
    <fill>
      <patternFill patternType="solid">
        <fgColor theme="0"/>
        <bgColor auto="1"/>
      </patternFill>
    </fill>
    <fill>
      <gradientFill degree="90">
        <stop position="0">
          <color theme="0"/>
        </stop>
        <stop position="0.5">
          <color theme="8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8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F72621"/>
        </stop>
        <stop position="1">
          <color theme="0"/>
        </stop>
      </gradientFill>
    </fill>
    <fill>
      <patternFill patternType="solid">
        <fgColor theme="8" tint="0.59996337778862885"/>
        <bgColor indexed="64"/>
      </patternFill>
    </fill>
    <fill>
      <gradientFill degree="90">
        <stop position="0">
          <color theme="0"/>
        </stop>
        <stop position="0.5">
          <color theme="6" tint="-0.25098422193060094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99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166" fontId="8" fillId="3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0" fillId="0" borderId="12" xfId="0" applyBorder="1"/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5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165" fontId="5" fillId="0" borderId="14" xfId="0" applyNumberFormat="1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164" fontId="5" fillId="7" borderId="8" xfId="0" applyNumberFormat="1" applyFont="1" applyFill="1" applyBorder="1" applyAlignment="1">
      <alignment vertical="center"/>
    </xf>
    <xf numFmtId="165" fontId="0" fillId="3" borderId="12" xfId="0" applyNumberFormat="1" applyFill="1" applyBorder="1" applyAlignment="1">
      <alignment horizontal="center" vertical="center"/>
    </xf>
    <xf numFmtId="14" fontId="5" fillId="9" borderId="13" xfId="0" applyNumberFormat="1" applyFont="1" applyFill="1" applyBorder="1" applyAlignment="1">
      <alignment horizontal="center" vertical="center"/>
    </xf>
    <xf numFmtId="14" fontId="9" fillId="9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/>
    <xf numFmtId="165" fontId="2" fillId="0" borderId="0" xfId="0" applyNumberFormat="1" applyFont="1"/>
    <xf numFmtId="0" fontId="8" fillId="0" borderId="0" xfId="0" applyFont="1"/>
    <xf numFmtId="0" fontId="3" fillId="3" borderId="19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164" fontId="5" fillId="0" borderId="0" xfId="0" applyNumberFormat="1" applyFont="1"/>
    <xf numFmtId="0" fontId="4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165" fontId="0" fillId="3" borderId="12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/>
    <xf numFmtId="0" fontId="2" fillId="0" borderId="0" xfId="0" applyFont="1"/>
    <xf numFmtId="0" fontId="16" fillId="3" borderId="0" xfId="0" applyFont="1" applyFill="1"/>
    <xf numFmtId="0" fontId="8" fillId="0" borderId="0" xfId="0" applyFont="1" applyBorder="1"/>
    <xf numFmtId="164" fontId="8" fillId="0" borderId="0" xfId="0" applyNumberFormat="1" applyFont="1" applyBorder="1"/>
    <xf numFmtId="0" fontId="0" fillId="3" borderId="0" xfId="0" applyFill="1" applyBorder="1"/>
    <xf numFmtId="0" fontId="13" fillId="3" borderId="12" xfId="0" applyFont="1" applyFill="1" applyBorder="1" applyAlignment="1">
      <alignment horizontal="center" vertical="center"/>
    </xf>
    <xf numFmtId="0" fontId="0" fillId="0" borderId="12" xfId="0" applyFont="1" applyBorder="1"/>
    <xf numFmtId="164" fontId="0" fillId="0" borderId="12" xfId="0" applyNumberFormat="1" applyFont="1" applyBorder="1"/>
    <xf numFmtId="165" fontId="0" fillId="15" borderId="12" xfId="0" applyNumberForma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164" fontId="0" fillId="3" borderId="12" xfId="0" applyNumberFormat="1" applyFont="1" applyFill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 vertical="center"/>
    </xf>
    <xf numFmtId="164" fontId="0" fillId="16" borderId="12" xfId="0" applyNumberFormat="1" applyFont="1" applyFill="1" applyBorder="1" applyAlignment="1">
      <alignment horizontal="center" vertical="center"/>
    </xf>
    <xf numFmtId="164" fontId="0" fillId="16" borderId="12" xfId="0" applyNumberFormat="1" applyFont="1" applyFill="1" applyBorder="1" applyAlignment="1">
      <alignment horizontal="right" vertical="center"/>
    </xf>
    <xf numFmtId="0" fontId="17" fillId="17" borderId="12" xfId="0" applyFont="1" applyFill="1" applyBorder="1"/>
    <xf numFmtId="164" fontId="18" fillId="17" borderId="12" xfId="0" applyNumberFormat="1" applyFont="1" applyFill="1" applyBorder="1"/>
    <xf numFmtId="164" fontId="18" fillId="17" borderId="1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Border="1"/>
    <xf numFmtId="0" fontId="0" fillId="17" borderId="12" xfId="0" applyFont="1" applyFill="1" applyBorder="1" applyAlignment="1">
      <alignment vertical="center"/>
    </xf>
    <xf numFmtId="164" fontId="0" fillId="17" borderId="12" xfId="0" applyNumberFormat="1" applyFont="1" applyFill="1" applyBorder="1" applyAlignment="1">
      <alignment horizontal="center" vertical="center"/>
    </xf>
    <xf numFmtId="164" fontId="0" fillId="17" borderId="12" xfId="0" applyNumberFormat="1" applyFont="1" applyFill="1" applyBorder="1" applyAlignment="1">
      <alignment horizontal="right" vertical="center"/>
    </xf>
    <xf numFmtId="0" fontId="0" fillId="17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18" borderId="13" xfId="0" applyFont="1" applyFill="1" applyBorder="1" applyAlignment="1">
      <alignment vertical="center"/>
    </xf>
    <xf numFmtId="164" fontId="0" fillId="18" borderId="13" xfId="0" applyNumberFormat="1" applyFont="1" applyFill="1" applyBorder="1" applyAlignment="1">
      <alignment horizontal="center" vertical="center"/>
    </xf>
    <xf numFmtId="164" fontId="0" fillId="18" borderId="13" xfId="0" applyNumberFormat="1" applyFont="1" applyFill="1" applyBorder="1" applyAlignment="1">
      <alignment horizontal="right" vertical="center"/>
    </xf>
    <xf numFmtId="0" fontId="0" fillId="18" borderId="13" xfId="0" applyFont="1" applyFill="1" applyBorder="1"/>
    <xf numFmtId="164" fontId="0" fillId="18" borderId="13" xfId="0" applyNumberFormat="1" applyFont="1" applyFill="1" applyBorder="1"/>
    <xf numFmtId="164" fontId="0" fillId="18" borderId="13" xfId="0" applyNumberFormat="1" applyFont="1" applyFill="1" applyBorder="1" applyAlignment="1">
      <alignment horizontal="right"/>
    </xf>
    <xf numFmtId="0" fontId="0" fillId="18" borderId="12" xfId="0" applyFont="1" applyFill="1" applyBorder="1" applyAlignment="1">
      <alignment vertical="center"/>
    </xf>
    <xf numFmtId="164" fontId="0" fillId="18" borderId="12" xfId="0" applyNumberFormat="1" applyFont="1" applyFill="1" applyBorder="1" applyAlignment="1">
      <alignment horizontal="center" vertical="center"/>
    </xf>
    <xf numFmtId="164" fontId="0" fillId="18" borderId="12" xfId="0" applyNumberFormat="1" applyFont="1" applyFill="1" applyBorder="1" applyAlignment="1">
      <alignment horizontal="right" vertical="center"/>
    </xf>
    <xf numFmtId="0" fontId="0" fillId="18" borderId="12" xfId="0" applyFill="1" applyBorder="1" applyAlignment="1">
      <alignment vertical="center"/>
    </xf>
    <xf numFmtId="0" fontId="0" fillId="18" borderId="12" xfId="0" applyFont="1" applyFill="1" applyBorder="1" applyAlignment="1">
      <alignment horizontal="left" vertical="center"/>
    </xf>
    <xf numFmtId="0" fontId="0" fillId="18" borderId="12" xfId="0" applyFont="1" applyFill="1" applyBorder="1"/>
    <xf numFmtId="164" fontId="0" fillId="18" borderId="12" xfId="0" applyNumberFormat="1" applyFont="1" applyFill="1" applyBorder="1"/>
    <xf numFmtId="164" fontId="0" fillId="18" borderId="12" xfId="0" applyNumberFormat="1" applyFont="1" applyFill="1" applyBorder="1" applyAlignment="1">
      <alignment horizontal="right"/>
    </xf>
    <xf numFmtId="0" fontId="0" fillId="18" borderId="12" xfId="0" applyFill="1" applyBorder="1"/>
    <xf numFmtId="167" fontId="0" fillId="18" borderId="12" xfId="0" applyNumberFormat="1" applyFill="1" applyBorder="1"/>
    <xf numFmtId="0" fontId="0" fillId="18" borderId="12" xfId="0" applyFill="1" applyBorder="1" applyAlignment="1">
      <alignment horizontal="right"/>
    </xf>
    <xf numFmtId="0" fontId="0" fillId="19" borderId="12" xfId="0" applyFont="1" applyFill="1" applyBorder="1" applyAlignment="1">
      <alignment horizontal="left" vertical="center"/>
    </xf>
    <xf numFmtId="164" fontId="0" fillId="19" borderId="12" xfId="0" applyNumberFormat="1" applyFont="1" applyFill="1" applyBorder="1" applyAlignment="1">
      <alignment horizontal="center" vertical="center"/>
    </xf>
    <xf numFmtId="164" fontId="0" fillId="19" borderId="12" xfId="0" applyNumberFormat="1" applyFont="1" applyFill="1" applyBorder="1" applyAlignment="1">
      <alignment horizontal="right" vertical="center"/>
    </xf>
    <xf numFmtId="0" fontId="0" fillId="19" borderId="13" xfId="0" applyFont="1" applyFill="1" applyBorder="1" applyAlignment="1">
      <alignment horizontal="left" vertical="center"/>
    </xf>
    <xf numFmtId="164" fontId="0" fillId="19" borderId="13" xfId="0" applyNumberFormat="1" applyFont="1" applyFill="1" applyBorder="1" applyAlignment="1">
      <alignment horizontal="center" vertical="center"/>
    </xf>
    <xf numFmtId="164" fontId="0" fillId="19" borderId="13" xfId="0" applyNumberFormat="1" applyFont="1" applyFill="1" applyBorder="1" applyAlignment="1">
      <alignment horizontal="right" vertical="center"/>
    </xf>
    <xf numFmtId="15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17" borderId="12" xfId="0" applyFill="1" applyBorder="1"/>
    <xf numFmtId="164" fontId="0" fillId="17" borderId="12" xfId="0" applyNumberFormat="1" applyFont="1" applyFill="1" applyBorder="1"/>
    <xf numFmtId="164" fontId="0" fillId="17" borderId="12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right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20" fontId="2" fillId="0" borderId="0" xfId="0" applyNumberFormat="1" applyFont="1" applyAlignment="1">
      <alignment horizontal="left"/>
    </xf>
    <xf numFmtId="0" fontId="0" fillId="3" borderId="13" xfId="0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/>
    </xf>
    <xf numFmtId="0" fontId="0" fillId="15" borderId="12" xfId="0" applyFill="1" applyBorder="1" applyAlignment="1">
      <alignment horizontal="center" vertical="center"/>
    </xf>
    <xf numFmtId="0" fontId="0" fillId="7" borderId="12" xfId="0" applyFont="1" applyFill="1" applyBorder="1" applyAlignment="1">
      <alignment vertical="center"/>
    </xf>
    <xf numFmtId="164" fontId="0" fillId="7" borderId="12" xfId="0" applyNumberFormat="1" applyFont="1" applyFill="1" applyBorder="1" applyAlignment="1">
      <alignment horizontal="center" vertical="center"/>
    </xf>
    <xf numFmtId="164" fontId="0" fillId="7" borderId="12" xfId="0" applyNumberFormat="1" applyFont="1" applyFill="1" applyBorder="1" applyAlignment="1">
      <alignment horizontal="right" vertical="center"/>
    </xf>
    <xf numFmtId="0" fontId="0" fillId="0" borderId="0" xfId="0" applyBorder="1"/>
    <xf numFmtId="0" fontId="21" fillId="0" borderId="15" xfId="0" applyFont="1" applyBorder="1"/>
    <xf numFmtId="0" fontId="0" fillId="0" borderId="20" xfId="0" applyBorder="1"/>
    <xf numFmtId="0" fontId="0" fillId="0" borderId="16" xfId="0" applyBorder="1"/>
    <xf numFmtId="0" fontId="21" fillId="0" borderId="19" xfId="0" applyFont="1" applyBorder="1"/>
    <xf numFmtId="0" fontId="0" fillId="0" borderId="21" xfId="0" applyBorder="1"/>
    <xf numFmtId="0" fontId="21" fillId="0" borderId="17" xfId="0" applyFont="1" applyBorder="1"/>
    <xf numFmtId="0" fontId="0" fillId="0" borderId="22" xfId="0" applyBorder="1"/>
    <xf numFmtId="0" fontId="0" fillId="0" borderId="18" xfId="0" applyBorder="1"/>
    <xf numFmtId="0" fontId="0" fillId="3" borderId="0" xfId="0" applyFill="1"/>
    <xf numFmtId="0" fontId="0" fillId="18" borderId="0" xfId="0" applyFill="1"/>
    <xf numFmtId="167" fontId="8" fillId="3" borderId="12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center"/>
    </xf>
    <xf numFmtId="15" fontId="0" fillId="15" borderId="12" xfId="0" applyNumberFormat="1" applyFill="1" applyBorder="1" applyAlignment="1">
      <alignment horizontal="center" vertical="center"/>
    </xf>
    <xf numFmtId="0" fontId="0" fillId="15" borderId="12" xfId="0" applyFill="1" applyBorder="1" applyAlignment="1">
      <alignment horizontal="center"/>
    </xf>
    <xf numFmtId="0" fontId="0" fillId="7" borderId="0" xfId="0" applyFill="1"/>
    <xf numFmtId="165" fontId="8" fillId="3" borderId="12" xfId="0" applyNumberFormat="1" applyFont="1" applyFill="1" applyBorder="1" applyAlignment="1">
      <alignment horizontal="center" vertical="center"/>
    </xf>
    <xf numFmtId="0" fontId="2" fillId="3" borderId="0" xfId="0" applyFont="1" applyFill="1"/>
    <xf numFmtId="6" fontId="0" fillId="3" borderId="0" xfId="0" applyNumberFormat="1" applyFill="1" applyAlignment="1">
      <alignment horizontal="left"/>
    </xf>
    <xf numFmtId="8" fontId="0" fillId="3" borderId="0" xfId="0" applyNumberFormat="1" applyFill="1" applyAlignment="1">
      <alignment horizontal="left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7" fontId="20" fillId="0" borderId="7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left" vertical="center"/>
    </xf>
    <xf numFmtId="0" fontId="3" fillId="13" borderId="16" xfId="0" applyFont="1" applyFill="1" applyBorder="1" applyAlignment="1">
      <alignment horizontal="left" vertical="center"/>
    </xf>
    <xf numFmtId="0" fontId="3" fillId="13" borderId="17" xfId="0" applyFont="1" applyFill="1" applyBorder="1" applyAlignment="1">
      <alignment horizontal="left" vertical="center"/>
    </xf>
    <xf numFmtId="0" fontId="3" fillId="13" borderId="18" xfId="0" applyFont="1" applyFill="1" applyBorder="1" applyAlignment="1">
      <alignment horizontal="left" vertical="center"/>
    </xf>
    <xf numFmtId="0" fontId="15" fillId="9" borderId="0" xfId="0" applyFont="1" applyFill="1" applyBorder="1" applyAlignment="1">
      <alignment horizontal="center" vertical="center"/>
    </xf>
    <xf numFmtId="164" fontId="15" fillId="9" borderId="0" xfId="0" applyNumberFormat="1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5" fillId="19" borderId="7" xfId="0" applyFont="1" applyFill="1" applyBorder="1" applyAlignment="1">
      <alignment horizontal="center"/>
    </xf>
    <xf numFmtId="0" fontId="5" fillId="19" borderId="8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4" fontId="12" fillId="5" borderId="7" xfId="0" applyNumberFormat="1" applyFont="1" applyFill="1" applyBorder="1" applyAlignment="1">
      <alignment horizontal="center" vertical="center"/>
    </xf>
    <xf numFmtId="14" fontId="12" fillId="5" borderId="9" xfId="0" applyNumberFormat="1" applyFont="1" applyFill="1" applyBorder="1" applyAlignment="1">
      <alignment horizontal="center" vertical="center"/>
    </xf>
    <xf numFmtId="14" fontId="12" fillId="5" borderId="8" xfId="0" applyNumberFormat="1" applyFont="1" applyFill="1" applyBorder="1" applyAlignment="1">
      <alignment horizontal="center" vertical="center"/>
    </xf>
    <xf numFmtId="14" fontId="12" fillId="6" borderId="7" xfId="0" applyNumberFormat="1" applyFont="1" applyFill="1" applyBorder="1" applyAlignment="1">
      <alignment horizontal="center" vertical="center"/>
    </xf>
    <xf numFmtId="14" fontId="12" fillId="6" borderId="9" xfId="0" applyNumberFormat="1" applyFont="1" applyFill="1" applyBorder="1" applyAlignment="1">
      <alignment horizontal="center" vertical="center"/>
    </xf>
    <xf numFmtId="14" fontId="12" fillId="6" borderId="8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4" fontId="12" fillId="8" borderId="7" xfId="0" applyNumberFormat="1" applyFont="1" applyFill="1" applyBorder="1" applyAlignment="1">
      <alignment horizontal="center" vertical="center"/>
    </xf>
    <xf numFmtId="14" fontId="12" fillId="8" borderId="9" xfId="0" applyNumberFormat="1" applyFont="1" applyFill="1" applyBorder="1" applyAlignment="1">
      <alignment horizontal="center" vertical="center"/>
    </xf>
    <xf numFmtId="14" fontId="12" fillId="8" borderId="8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rgb="FF2CB07E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66FF"/>
      <color rgb="FF9954CC"/>
      <color rgb="FF82DAA6"/>
      <color rgb="FF6699FF"/>
      <color rgb="FFFF33CC"/>
      <color rgb="FF338B8D"/>
      <color rgb="FFF7CC53"/>
      <color rgb="FFFF5050"/>
      <color rgb="FF3FC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574384</xdr:colOff>
      <xdr:row>22</xdr:row>
      <xdr:rowOff>31248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9015FC9-F5E1-4D15-BA2B-56B4718B1B42}"/>
            </a:ext>
          </a:extLst>
        </xdr:cNvPr>
        <xdr:cNvSpPr/>
      </xdr:nvSpPr>
      <xdr:spPr>
        <a:xfrm>
          <a:off x="1622134" y="483184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5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oneCellAnchor>
    <xdr:from>
      <xdr:col>8</xdr:col>
      <xdr:colOff>574384</xdr:colOff>
      <xdr:row>21</xdr:row>
      <xdr:rowOff>0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ACF621A-93A5-40C4-9763-1BA59F960555}"/>
            </a:ext>
          </a:extLst>
        </xdr:cNvPr>
        <xdr:cNvSpPr/>
      </xdr:nvSpPr>
      <xdr:spPr>
        <a:xfrm>
          <a:off x="8375359" y="4610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fr-FR" sz="5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D2E45-FC01-4F4C-B7AA-E9FDE445ABF2}">
  <sheetPr>
    <tabColor rgb="FF6699FF"/>
  </sheetPr>
  <dimension ref="B1:S41"/>
  <sheetViews>
    <sheetView showGridLines="0" topLeftCell="B1" zoomScale="80" zoomScaleNormal="80" workbookViewId="0">
      <selection activeCell="B34" sqref="B34"/>
    </sheetView>
  </sheetViews>
  <sheetFormatPr baseColWidth="10" defaultRowHeight="15"/>
  <cols>
    <col min="1" max="1" width="0.83203125" customWidth="1"/>
    <col min="2" max="2" width="25.5" customWidth="1"/>
    <col min="3" max="3" width="15.1640625" customWidth="1"/>
    <col min="4" max="4" width="12.1640625" customWidth="1"/>
    <col min="5" max="5" width="4.6640625" customWidth="1"/>
    <col min="6" max="6" width="31.5" customWidth="1"/>
    <col min="7" max="7" width="15.1640625" customWidth="1"/>
    <col min="8" max="8" width="16.1640625" customWidth="1"/>
    <col min="9" max="9" width="4.5" customWidth="1"/>
    <col min="10" max="10" width="32.1640625" customWidth="1"/>
    <col min="11" max="11" width="15.33203125" bestFit="1" customWidth="1"/>
    <col min="12" max="12" width="13.5" customWidth="1"/>
    <col min="13" max="13" width="4.1640625" customWidth="1"/>
    <col min="14" max="14" width="25" customWidth="1"/>
    <col min="15" max="15" width="15.33203125" bestFit="1" customWidth="1"/>
    <col min="16" max="16" width="12.5" customWidth="1"/>
    <col min="17" max="17" width="3.33203125" customWidth="1"/>
  </cols>
  <sheetData>
    <row r="1" spans="2:18" ht="7.5" customHeight="1" thickBot="1"/>
    <row r="2" spans="2:18" ht="41.25" customHeight="1" thickBot="1">
      <c r="B2" s="148" t="s">
        <v>44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2:18" ht="6.5" customHeight="1" thickBot="1">
      <c r="B3" s="37"/>
      <c r="C3" s="37"/>
      <c r="D3" s="37"/>
      <c r="E3" s="3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18" ht="27" thickBot="1">
      <c r="B4" s="157" t="s">
        <v>50</v>
      </c>
      <c r="C4" s="158"/>
      <c r="D4" s="159"/>
      <c r="E4" s="37"/>
      <c r="F4" s="160" t="s">
        <v>49</v>
      </c>
      <c r="G4" s="161"/>
      <c r="H4" s="162"/>
      <c r="I4" s="37"/>
      <c r="J4" s="163" t="s">
        <v>48</v>
      </c>
      <c r="K4" s="164"/>
      <c r="L4" s="165"/>
      <c r="M4" s="37"/>
      <c r="N4" s="157" t="s">
        <v>51</v>
      </c>
      <c r="O4" s="158"/>
      <c r="P4" s="159"/>
    </row>
    <row r="5" spans="2:18" ht="16">
      <c r="B5" s="97" t="s">
        <v>61</v>
      </c>
      <c r="C5" s="98">
        <v>150</v>
      </c>
      <c r="D5" s="99" t="s">
        <v>62</v>
      </c>
      <c r="E5" s="44"/>
      <c r="F5" s="77" t="s">
        <v>57</v>
      </c>
      <c r="G5" s="78">
        <v>220</v>
      </c>
      <c r="H5" s="79" t="s">
        <v>54</v>
      </c>
      <c r="I5" s="47"/>
      <c r="J5" s="77" t="s">
        <v>56</v>
      </c>
      <c r="K5" s="78">
        <v>230</v>
      </c>
      <c r="L5" s="79" t="s">
        <v>46</v>
      </c>
      <c r="M5" s="76"/>
      <c r="N5" s="80" t="s">
        <v>55</v>
      </c>
      <c r="O5" s="81">
        <v>240</v>
      </c>
      <c r="P5" s="82" t="s">
        <v>58</v>
      </c>
      <c r="Q5" s="70"/>
    </row>
    <row r="6" spans="2:18" ht="16">
      <c r="B6" s="94" t="s">
        <v>65</v>
      </c>
      <c r="C6" s="95">
        <v>135</v>
      </c>
      <c r="D6" s="96" t="s">
        <v>64</v>
      </c>
      <c r="E6" s="44"/>
      <c r="F6" s="120" t="s">
        <v>59</v>
      </c>
      <c r="G6" s="121">
        <v>220</v>
      </c>
      <c r="H6" s="122" t="s">
        <v>45</v>
      </c>
      <c r="I6" s="39"/>
      <c r="J6" s="83" t="s">
        <v>73</v>
      </c>
      <c r="K6" s="84">
        <v>230</v>
      </c>
      <c r="L6" s="85" t="s">
        <v>77</v>
      </c>
      <c r="M6" s="76"/>
      <c r="N6" s="88" t="s">
        <v>76</v>
      </c>
      <c r="O6" s="89">
        <v>180</v>
      </c>
      <c r="P6" s="90" t="s">
        <v>62</v>
      </c>
      <c r="Q6" s="70"/>
    </row>
    <row r="7" spans="2:18" ht="16">
      <c r="B7" s="94" t="s">
        <v>72</v>
      </c>
      <c r="C7" s="95">
        <v>150</v>
      </c>
      <c r="D7" s="96" t="s">
        <v>62</v>
      </c>
      <c r="E7" s="44"/>
      <c r="F7" s="86" t="s">
        <v>60</v>
      </c>
      <c r="G7" s="84">
        <v>220</v>
      </c>
      <c r="H7" s="85" t="s">
        <v>45</v>
      </c>
      <c r="I7" s="47"/>
      <c r="J7" s="83" t="s">
        <v>81</v>
      </c>
      <c r="K7" s="84">
        <v>230</v>
      </c>
      <c r="L7" s="85" t="s">
        <v>46</v>
      </c>
      <c r="M7" s="76"/>
      <c r="N7" s="88" t="s">
        <v>91</v>
      </c>
      <c r="O7" s="89">
        <v>240</v>
      </c>
      <c r="P7" s="90" t="s">
        <v>98</v>
      </c>
      <c r="Q7" s="70"/>
    </row>
    <row r="8" spans="2:18" ht="16">
      <c r="B8" s="94" t="s">
        <v>75</v>
      </c>
      <c r="C8" s="95">
        <v>101.25</v>
      </c>
      <c r="D8" s="96" t="s">
        <v>62</v>
      </c>
      <c r="E8" s="47"/>
      <c r="F8" s="83" t="s">
        <v>63</v>
      </c>
      <c r="G8" s="84">
        <v>220</v>
      </c>
      <c r="H8" s="85" t="s">
        <v>64</v>
      </c>
      <c r="I8" s="44"/>
      <c r="J8" s="72" t="s">
        <v>82</v>
      </c>
      <c r="K8" s="73">
        <v>57.5</v>
      </c>
      <c r="L8" s="74" t="s">
        <v>45</v>
      </c>
      <c r="M8" s="76">
        <v>14</v>
      </c>
      <c r="N8" s="88" t="s">
        <v>92</v>
      </c>
      <c r="O8" s="89">
        <v>180</v>
      </c>
      <c r="P8" s="90" t="s">
        <v>62</v>
      </c>
      <c r="Q8" s="70"/>
    </row>
    <row r="9" spans="2:18" ht="16">
      <c r="B9" s="87" t="s">
        <v>78</v>
      </c>
      <c r="C9" s="84">
        <v>110</v>
      </c>
      <c r="D9" s="85" t="s">
        <v>62</v>
      </c>
      <c r="E9" s="44"/>
      <c r="F9" s="83" t="s">
        <v>94</v>
      </c>
      <c r="G9" s="84">
        <v>220</v>
      </c>
      <c r="H9" s="85" t="s">
        <v>62</v>
      </c>
      <c r="I9" s="44"/>
      <c r="J9" s="72" t="s">
        <v>176</v>
      </c>
      <c r="K9" s="73"/>
      <c r="L9" s="74"/>
      <c r="M9" s="76">
        <v>4</v>
      </c>
      <c r="N9" s="88" t="s">
        <v>93</v>
      </c>
      <c r="O9" s="89">
        <v>168.75</v>
      </c>
      <c r="P9" s="90" t="s">
        <v>62</v>
      </c>
      <c r="Q9" s="70"/>
    </row>
    <row r="10" spans="2:18" ht="16">
      <c r="B10" s="87" t="s">
        <v>99</v>
      </c>
      <c r="C10" s="84">
        <v>110</v>
      </c>
      <c r="D10" s="85" t="s">
        <v>45</v>
      </c>
      <c r="E10" s="44"/>
      <c r="F10" s="83" t="s">
        <v>74</v>
      </c>
      <c r="G10" s="65">
        <v>165</v>
      </c>
      <c r="H10" s="66" t="s">
        <v>62</v>
      </c>
      <c r="I10" s="44"/>
      <c r="J10" s="83" t="s">
        <v>95</v>
      </c>
      <c r="K10" s="84">
        <v>230</v>
      </c>
      <c r="L10" s="85" t="s">
        <v>62</v>
      </c>
      <c r="M10" s="76" t="s">
        <v>90</v>
      </c>
      <c r="N10" s="67" t="s">
        <v>107</v>
      </c>
      <c r="O10" s="68"/>
      <c r="P10" s="69"/>
      <c r="Q10" s="70">
        <v>1</v>
      </c>
    </row>
    <row r="11" spans="2:18" ht="16">
      <c r="B11" s="87" t="s">
        <v>100</v>
      </c>
      <c r="C11" s="84">
        <v>110</v>
      </c>
      <c r="D11" s="85" t="s">
        <v>101</v>
      </c>
      <c r="E11" s="44"/>
      <c r="F11" s="83" t="s">
        <v>79</v>
      </c>
      <c r="G11" s="65">
        <v>205</v>
      </c>
      <c r="H11" s="66" t="s">
        <v>80</v>
      </c>
      <c r="I11" s="44"/>
      <c r="J11" s="83" t="s">
        <v>108</v>
      </c>
      <c r="K11" s="84">
        <v>230</v>
      </c>
      <c r="L11" s="85" t="s">
        <v>166</v>
      </c>
      <c r="M11" s="76"/>
      <c r="N11" s="88" t="s">
        <v>121</v>
      </c>
      <c r="O11" s="89">
        <v>240</v>
      </c>
      <c r="P11" s="90" t="s">
        <v>45</v>
      </c>
      <c r="Q11" s="70"/>
    </row>
    <row r="12" spans="2:18" ht="16">
      <c r="B12" s="87" t="s">
        <v>102</v>
      </c>
      <c r="C12" s="84">
        <v>110</v>
      </c>
      <c r="D12" s="85" t="s">
        <v>45</v>
      </c>
      <c r="E12" s="44"/>
      <c r="F12" s="72" t="s">
        <v>83</v>
      </c>
      <c r="G12" s="73">
        <v>51.25</v>
      </c>
      <c r="H12" s="74" t="s">
        <v>45</v>
      </c>
      <c r="I12" s="44">
        <v>14</v>
      </c>
      <c r="J12" s="91" t="s">
        <v>120</v>
      </c>
      <c r="K12" s="92">
        <v>230</v>
      </c>
      <c r="L12" s="93" t="s">
        <v>45</v>
      </c>
      <c r="M12" s="76"/>
      <c r="N12" s="88" t="s">
        <v>123</v>
      </c>
      <c r="O12" s="89">
        <v>180</v>
      </c>
      <c r="P12" s="90" t="s">
        <v>62</v>
      </c>
      <c r="Q12" s="70"/>
    </row>
    <row r="13" spans="2:18" ht="16">
      <c r="B13" s="94" t="s">
        <v>104</v>
      </c>
      <c r="C13" s="95">
        <v>150</v>
      </c>
      <c r="D13" s="96" t="s">
        <v>103</v>
      </c>
      <c r="E13" s="44"/>
      <c r="F13" s="72" t="s">
        <v>202</v>
      </c>
      <c r="G13" s="73"/>
      <c r="H13" s="74"/>
      <c r="I13" s="44">
        <v>9</v>
      </c>
      <c r="J13" s="83" t="s">
        <v>105</v>
      </c>
      <c r="K13" s="84">
        <v>230</v>
      </c>
      <c r="L13" s="85" t="s">
        <v>106</v>
      </c>
      <c r="M13" s="76"/>
      <c r="N13" s="88" t="s">
        <v>146</v>
      </c>
      <c r="O13" s="89">
        <v>240</v>
      </c>
      <c r="P13" s="90" t="s">
        <v>62</v>
      </c>
      <c r="Q13" s="70" t="s">
        <v>90</v>
      </c>
      <c r="R13" s="37" t="s">
        <v>240</v>
      </c>
    </row>
    <row r="14" spans="2:18" ht="16">
      <c r="B14" s="75" t="s">
        <v>154</v>
      </c>
      <c r="C14" s="73"/>
      <c r="D14" s="74"/>
      <c r="E14" s="44">
        <v>3</v>
      </c>
      <c r="F14" s="72" t="s">
        <v>168</v>
      </c>
      <c r="G14" s="73"/>
      <c r="H14" s="74"/>
      <c r="I14" s="76">
        <v>5</v>
      </c>
      <c r="J14" s="72" t="s">
        <v>151</v>
      </c>
      <c r="K14" s="73"/>
      <c r="L14" s="74"/>
      <c r="M14" s="76">
        <v>2</v>
      </c>
      <c r="N14" s="88" t="s">
        <v>194</v>
      </c>
      <c r="O14" s="89">
        <v>240</v>
      </c>
      <c r="P14" s="90" t="s">
        <v>62</v>
      </c>
      <c r="Q14" s="70" t="s">
        <v>90</v>
      </c>
    </row>
    <row r="15" spans="2:18" ht="16">
      <c r="B15" s="87" t="s">
        <v>125</v>
      </c>
      <c r="C15" s="84">
        <v>110</v>
      </c>
      <c r="D15" s="85" t="s">
        <v>126</v>
      </c>
      <c r="E15" s="44"/>
      <c r="F15" s="83" t="s">
        <v>96</v>
      </c>
      <c r="G15" s="65">
        <v>220</v>
      </c>
      <c r="H15" s="66" t="s">
        <v>97</v>
      </c>
      <c r="I15" s="44"/>
      <c r="J15" s="83" t="s">
        <v>131</v>
      </c>
      <c r="K15" s="84">
        <v>230</v>
      </c>
      <c r="L15" s="85" t="s">
        <v>132</v>
      </c>
      <c r="M15" s="76"/>
      <c r="N15" s="88" t="s">
        <v>167</v>
      </c>
      <c r="O15" s="89">
        <v>240</v>
      </c>
      <c r="P15" s="90" t="s">
        <v>62</v>
      </c>
      <c r="Q15" s="70" t="s">
        <v>90</v>
      </c>
    </row>
    <row r="16" spans="2:18" ht="16">
      <c r="B16" s="87" t="s">
        <v>127</v>
      </c>
      <c r="C16" s="84">
        <v>110</v>
      </c>
      <c r="D16" s="85" t="s">
        <v>128</v>
      </c>
      <c r="E16" s="44"/>
      <c r="F16" s="120" t="s">
        <v>129</v>
      </c>
      <c r="G16" s="121">
        <v>220</v>
      </c>
      <c r="H16" s="122" t="s">
        <v>130</v>
      </c>
      <c r="I16" s="44"/>
      <c r="J16" s="83" t="s">
        <v>134</v>
      </c>
      <c r="K16" s="84">
        <v>230</v>
      </c>
      <c r="L16" s="85" t="s">
        <v>62</v>
      </c>
      <c r="M16" s="76" t="s">
        <v>90</v>
      </c>
      <c r="N16" s="88" t="s">
        <v>177</v>
      </c>
      <c r="O16" s="89">
        <v>240</v>
      </c>
      <c r="P16" s="90" t="s">
        <v>259</v>
      </c>
      <c r="Q16" s="70" t="s">
        <v>90</v>
      </c>
    </row>
    <row r="17" spans="2:19" ht="16">
      <c r="B17" s="87" t="s">
        <v>159</v>
      </c>
      <c r="C17" s="84">
        <v>110</v>
      </c>
      <c r="D17" s="85" t="s">
        <v>160</v>
      </c>
      <c r="E17" s="44"/>
      <c r="F17" s="83" t="s">
        <v>133</v>
      </c>
      <c r="G17" s="84">
        <v>205</v>
      </c>
      <c r="H17" s="85" t="s">
        <v>62</v>
      </c>
      <c r="I17" s="44" t="s">
        <v>186</v>
      </c>
      <c r="J17" s="83" t="s">
        <v>178</v>
      </c>
      <c r="K17" s="84">
        <v>230</v>
      </c>
      <c r="L17" s="85" t="s">
        <v>62</v>
      </c>
      <c r="M17" s="76" t="s">
        <v>184</v>
      </c>
      <c r="N17" s="88" t="s">
        <v>189</v>
      </c>
      <c r="O17" s="89">
        <v>240</v>
      </c>
      <c r="P17" s="90" t="s">
        <v>62</v>
      </c>
      <c r="Q17" s="70" t="s">
        <v>90</v>
      </c>
    </row>
    <row r="18" spans="2:19" ht="16">
      <c r="B18" s="94" t="s">
        <v>164</v>
      </c>
      <c r="C18" s="95">
        <v>150</v>
      </c>
      <c r="D18" s="96" t="s">
        <v>62</v>
      </c>
      <c r="E18" s="44" t="s">
        <v>90</v>
      </c>
      <c r="F18" s="120" t="s">
        <v>135</v>
      </c>
      <c r="G18" s="121">
        <v>220</v>
      </c>
      <c r="H18" s="122" t="s">
        <v>62</v>
      </c>
      <c r="I18" s="44" t="s">
        <v>90</v>
      </c>
      <c r="J18" s="83" t="s">
        <v>210</v>
      </c>
      <c r="K18" s="84">
        <v>161.25</v>
      </c>
      <c r="L18" s="85" t="s">
        <v>62</v>
      </c>
      <c r="M18" s="76"/>
      <c r="N18" s="102" t="s">
        <v>213</v>
      </c>
      <c r="O18" s="103"/>
      <c r="P18" s="104" t="s">
        <v>62</v>
      </c>
      <c r="Q18" s="70">
        <v>10</v>
      </c>
    </row>
    <row r="19" spans="2:19" ht="16">
      <c r="B19" s="75" t="s">
        <v>165</v>
      </c>
      <c r="C19" s="73">
        <v>23.75</v>
      </c>
      <c r="D19" s="74" t="s">
        <v>62</v>
      </c>
      <c r="E19" s="44" t="s">
        <v>225</v>
      </c>
      <c r="F19" s="83" t="s">
        <v>136</v>
      </c>
      <c r="G19" s="84">
        <v>165</v>
      </c>
      <c r="H19" s="85" t="s">
        <v>62</v>
      </c>
      <c r="I19" s="44" t="s">
        <v>90</v>
      </c>
      <c r="J19" s="11"/>
      <c r="K19" s="11"/>
      <c r="L19" s="11"/>
      <c r="M19" s="76"/>
      <c r="N19" s="55"/>
      <c r="O19" s="56"/>
      <c r="P19" s="62"/>
      <c r="Q19" s="70"/>
      <c r="S19" s="37"/>
    </row>
    <row r="20" spans="2:19" ht="16">
      <c r="B20" s="94" t="s">
        <v>193</v>
      </c>
      <c r="C20" s="95">
        <v>135</v>
      </c>
      <c r="D20" s="96" t="s">
        <v>62</v>
      </c>
      <c r="E20" s="44" t="s">
        <v>90</v>
      </c>
      <c r="F20" s="120" t="s">
        <v>158</v>
      </c>
      <c r="G20" s="121">
        <v>220</v>
      </c>
      <c r="H20" s="122" t="s">
        <v>157</v>
      </c>
      <c r="I20" s="44">
        <v>8</v>
      </c>
      <c r="J20" s="123"/>
      <c r="K20" s="123"/>
      <c r="L20" s="123"/>
      <c r="M20" s="76"/>
      <c r="N20" s="111"/>
      <c r="O20" s="112"/>
      <c r="P20" s="113"/>
      <c r="Q20" s="70"/>
    </row>
    <row r="21" spans="2:19" ht="16">
      <c r="B21" s="87" t="s">
        <v>218</v>
      </c>
      <c r="C21" s="84">
        <v>110</v>
      </c>
      <c r="D21" s="85" t="s">
        <v>62</v>
      </c>
      <c r="E21" s="44" t="s">
        <v>90</v>
      </c>
      <c r="F21" s="83" t="s">
        <v>188</v>
      </c>
      <c r="G21" s="84">
        <v>205</v>
      </c>
      <c r="H21" s="85" t="s">
        <v>62</v>
      </c>
      <c r="I21" s="44" t="s">
        <v>90</v>
      </c>
      <c r="J21" s="108"/>
      <c r="K21" s="109"/>
      <c r="L21" s="110"/>
      <c r="M21" s="76"/>
      <c r="N21" s="111"/>
      <c r="O21" s="112"/>
      <c r="P21" s="113"/>
      <c r="Q21" s="70"/>
    </row>
    <row r="22" spans="2:19" ht="16">
      <c r="B22" s="87" t="s">
        <v>260</v>
      </c>
      <c r="C22" s="84">
        <v>95</v>
      </c>
      <c r="D22" s="85" t="s">
        <v>62</v>
      </c>
      <c r="E22" s="44">
        <v>15</v>
      </c>
      <c r="F22" s="120" t="s">
        <v>200</v>
      </c>
      <c r="G22" s="121">
        <v>220</v>
      </c>
      <c r="H22" s="122" t="s">
        <v>197</v>
      </c>
      <c r="I22" s="44"/>
      <c r="J22" s="105"/>
      <c r="K22" s="106"/>
      <c r="L22" s="107"/>
      <c r="M22" s="76"/>
      <c r="N22" s="111"/>
      <c r="O22" s="112"/>
      <c r="P22" s="113"/>
      <c r="Q22" s="70"/>
    </row>
    <row r="23" spans="2:19" ht="16">
      <c r="B23" s="87" t="s">
        <v>239</v>
      </c>
      <c r="C23" s="84">
        <v>95</v>
      </c>
      <c r="D23" s="85" t="s">
        <v>62</v>
      </c>
      <c r="E23" s="44"/>
      <c r="F23" s="120" t="s">
        <v>122</v>
      </c>
      <c r="G23" s="65">
        <v>220</v>
      </c>
      <c r="H23" s="66" t="s">
        <v>62</v>
      </c>
      <c r="I23" s="44">
        <v>12</v>
      </c>
      <c r="J23" s="105"/>
      <c r="K23" s="106"/>
      <c r="L23" s="107"/>
      <c r="M23" s="76"/>
      <c r="N23" s="111"/>
      <c r="O23" s="112"/>
      <c r="P23" s="113"/>
      <c r="Q23" s="70"/>
    </row>
    <row r="24" spans="2:19" s="37" customFormat="1" ht="16">
      <c r="B24" s="94" t="s">
        <v>261</v>
      </c>
      <c r="C24" s="95">
        <v>150</v>
      </c>
      <c r="D24" s="96" t="s">
        <v>62</v>
      </c>
      <c r="E24" s="44"/>
      <c r="F24" s="120" t="s">
        <v>124</v>
      </c>
      <c r="G24" s="65">
        <v>153.75</v>
      </c>
      <c r="H24" s="66" t="s">
        <v>62</v>
      </c>
      <c r="I24" s="44">
        <v>13</v>
      </c>
      <c r="J24" s="105"/>
      <c r="K24" s="106"/>
      <c r="L24" s="107"/>
      <c r="M24" s="76"/>
      <c r="N24" s="111"/>
      <c r="O24" s="112"/>
      <c r="P24" s="113"/>
      <c r="Q24" s="70"/>
    </row>
    <row r="25" spans="2:19" s="37" customFormat="1" ht="16">
      <c r="B25" s="118"/>
      <c r="C25" s="59"/>
      <c r="D25" s="61"/>
      <c r="E25" s="44"/>
      <c r="F25" s="60"/>
      <c r="G25" s="59"/>
      <c r="H25" s="61"/>
      <c r="I25" s="44"/>
      <c r="J25" s="105"/>
      <c r="K25" s="106"/>
      <c r="L25" s="107"/>
      <c r="M25" s="76"/>
      <c r="N25" s="111"/>
      <c r="O25" s="112"/>
      <c r="P25" s="113"/>
      <c r="Q25" s="70"/>
    </row>
    <row r="26" spans="2:19" ht="16">
      <c r="B26" s="114"/>
      <c r="C26" s="106"/>
      <c r="D26" s="107"/>
      <c r="E26" s="44"/>
      <c r="F26" s="51"/>
      <c r="G26" s="52"/>
      <c r="H26" s="52"/>
      <c r="I26" s="44"/>
      <c r="J26" s="108"/>
      <c r="K26" s="109"/>
      <c r="L26" s="110"/>
      <c r="M26" s="76"/>
      <c r="N26" s="111"/>
      <c r="O26" s="112"/>
      <c r="P26" s="113"/>
      <c r="Q26" s="70"/>
    </row>
    <row r="27" spans="2:19" ht="16">
      <c r="B27" s="115"/>
      <c r="C27" s="109"/>
      <c r="D27" s="110"/>
      <c r="E27" s="44"/>
      <c r="F27" s="51"/>
      <c r="G27" s="52"/>
      <c r="H27" s="52"/>
      <c r="I27" s="39"/>
      <c r="J27" s="51"/>
      <c r="K27" s="52"/>
      <c r="L27" s="52"/>
      <c r="M27" s="39"/>
      <c r="O27" s="52"/>
      <c r="P27" s="52"/>
    </row>
    <row r="28" spans="2:19" ht="16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2:19" ht="21" thickBot="1">
      <c r="B29" s="41" t="s">
        <v>0</v>
      </c>
      <c r="C29" s="42">
        <f>SUM(C5:C26)</f>
        <v>2215</v>
      </c>
      <c r="D29" s="42"/>
      <c r="E29" s="43"/>
      <c r="F29" s="41" t="s">
        <v>0</v>
      </c>
      <c r="G29" s="42">
        <f>SUM(G5:G24)</f>
        <v>3570</v>
      </c>
      <c r="H29" s="42"/>
      <c r="I29" s="43"/>
      <c r="J29" s="41" t="s">
        <v>0</v>
      </c>
      <c r="K29" s="42">
        <f>SUM(K5:K23)</f>
        <v>2518.75</v>
      </c>
      <c r="L29" s="42"/>
      <c r="M29" s="43"/>
      <c r="N29" s="41" t="s">
        <v>0</v>
      </c>
      <c r="O29" s="42">
        <f>SUM(O5:O19)</f>
        <v>2628.75</v>
      </c>
      <c r="P29" s="42"/>
    </row>
    <row r="30" spans="2:19" ht="21" thickBot="1">
      <c r="B30" s="43"/>
      <c r="C30" s="166" t="s">
        <v>207</v>
      </c>
      <c r="D30" s="167"/>
      <c r="E30" s="43"/>
      <c r="F30" s="39"/>
      <c r="G30" s="43"/>
      <c r="H30" s="43"/>
      <c r="I30" s="43"/>
      <c r="J30" s="48"/>
      <c r="K30" s="39"/>
      <c r="L30" s="39"/>
      <c r="M30" s="43"/>
      <c r="N30" s="45"/>
      <c r="O30" s="43"/>
      <c r="P30" s="43"/>
    </row>
    <row r="31" spans="2:19" ht="17" thickBot="1">
      <c r="B31" s="39"/>
      <c r="C31" s="39"/>
      <c r="D31" s="39"/>
      <c r="E31" s="39"/>
      <c r="F31" s="39"/>
      <c r="G31" s="39"/>
      <c r="H31" s="39"/>
      <c r="I31" s="39"/>
      <c r="J31" s="48" t="s">
        <v>152</v>
      </c>
      <c r="K31" s="39"/>
      <c r="L31" s="39"/>
      <c r="M31" s="39"/>
      <c r="N31" s="71" t="s">
        <v>137</v>
      </c>
      <c r="O31" s="39"/>
      <c r="P31" s="39"/>
    </row>
    <row r="32" spans="2:19" ht="27" thickBot="1">
      <c r="B32" s="151" t="s">
        <v>306</v>
      </c>
      <c r="C32" s="152"/>
      <c r="D32" s="40"/>
      <c r="E32" s="50"/>
      <c r="F32" s="63"/>
      <c r="G32" s="64" t="s">
        <v>47</v>
      </c>
      <c r="H32" s="39"/>
      <c r="I32" s="39"/>
      <c r="J32" s="49" t="s">
        <v>182</v>
      </c>
      <c r="K32" s="39"/>
      <c r="L32" s="39"/>
      <c r="M32" s="39"/>
      <c r="N32" s="155"/>
      <c r="O32" s="156"/>
      <c r="P32" s="156"/>
    </row>
    <row r="33" spans="2:16" ht="27" thickBot="1">
      <c r="B33" s="153"/>
      <c r="C33" s="154"/>
      <c r="D33" s="40"/>
      <c r="E33" s="39"/>
      <c r="F33" s="39"/>
      <c r="G33" s="39"/>
      <c r="H33" s="39"/>
      <c r="I33" s="39"/>
      <c r="J33" s="45" t="s">
        <v>185</v>
      </c>
      <c r="K33" s="39"/>
      <c r="L33" s="39"/>
      <c r="M33" s="39"/>
      <c r="N33" s="155"/>
      <c r="O33" s="156"/>
      <c r="P33" s="156"/>
    </row>
    <row r="34" spans="2:16" ht="16">
      <c r="B34" s="37"/>
      <c r="C34" s="37"/>
      <c r="D34" s="37"/>
      <c r="E34" s="37"/>
      <c r="F34" s="39" t="s">
        <v>183</v>
      </c>
      <c r="G34" s="39"/>
      <c r="H34" s="37"/>
      <c r="I34" s="37"/>
      <c r="J34" s="37" t="s">
        <v>230</v>
      </c>
      <c r="K34" s="37"/>
      <c r="L34" s="37"/>
      <c r="M34" s="37"/>
      <c r="N34" s="155"/>
      <c r="O34" s="156"/>
      <c r="P34" s="156"/>
    </row>
    <row r="35" spans="2:16" ht="16">
      <c r="B35" s="45" t="s">
        <v>155</v>
      </c>
      <c r="C35" s="37"/>
      <c r="D35" s="37"/>
      <c r="E35" s="37"/>
      <c r="F35" s="45" t="s">
        <v>187</v>
      </c>
      <c r="G35" s="39"/>
      <c r="H35" s="37"/>
      <c r="I35" s="37"/>
      <c r="J35" s="37"/>
      <c r="K35" s="37"/>
      <c r="L35" s="37"/>
      <c r="M35" s="37"/>
      <c r="N35" s="155"/>
      <c r="O35" s="156"/>
      <c r="P35" s="156"/>
    </row>
    <row r="36" spans="2:16" ht="16">
      <c r="B36" s="49" t="s">
        <v>226</v>
      </c>
      <c r="C36" s="37"/>
      <c r="D36" s="37"/>
      <c r="E36" s="37"/>
      <c r="F36" s="45" t="s">
        <v>190</v>
      </c>
      <c r="G36" s="39"/>
      <c r="H36" s="37"/>
      <c r="I36" s="37"/>
      <c r="J36" s="37"/>
      <c r="K36" s="37"/>
      <c r="L36" s="37"/>
      <c r="M36" s="37"/>
      <c r="N36" s="53"/>
      <c r="O36" s="53"/>
      <c r="P36" s="53"/>
    </row>
    <row r="37" spans="2:16" ht="17" thickBot="1">
      <c r="B37" s="49" t="s">
        <v>262</v>
      </c>
      <c r="F37" s="39" t="s">
        <v>203</v>
      </c>
      <c r="N37" s="37" t="s">
        <v>237</v>
      </c>
    </row>
    <row r="38" spans="2:16" ht="55.25" customHeight="1" thickBot="1">
      <c r="J38" s="143" t="s">
        <v>195</v>
      </c>
      <c r="K38" s="144"/>
      <c r="L38" s="145">
        <f>SUM(C29+G29+K29+O29)</f>
        <v>10932.5</v>
      </c>
      <c r="M38" s="146"/>
      <c r="N38" s="147"/>
    </row>
    <row r="39" spans="2:16">
      <c r="F39" s="116" t="s">
        <v>227</v>
      </c>
      <c r="N39" s="37"/>
    </row>
    <row r="40" spans="2:16">
      <c r="F40" s="116" t="s">
        <v>228</v>
      </c>
      <c r="N40" s="49"/>
    </row>
    <row r="41" spans="2:16">
      <c r="F41" t="s">
        <v>229</v>
      </c>
    </row>
  </sheetData>
  <mergeCells count="11">
    <mergeCell ref="J38:K38"/>
    <mergeCell ref="L38:N38"/>
    <mergeCell ref="B2:P2"/>
    <mergeCell ref="B32:C33"/>
    <mergeCell ref="N32:N35"/>
    <mergeCell ref="O32:P35"/>
    <mergeCell ref="B4:D4"/>
    <mergeCell ref="F4:H4"/>
    <mergeCell ref="J4:L4"/>
    <mergeCell ref="N4:P4"/>
    <mergeCell ref="C30:D30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DEA01-41F9-473F-9DCF-2B70FCAE73D2}">
  <sheetPr>
    <tabColor rgb="FFFF66FF"/>
  </sheetPr>
  <dimension ref="B1:J13"/>
  <sheetViews>
    <sheetView showGridLines="0" workbookViewId="0">
      <selection activeCell="H13" sqref="H13"/>
    </sheetView>
  </sheetViews>
  <sheetFormatPr baseColWidth="10" defaultRowHeight="15"/>
  <cols>
    <col min="1" max="1" width="3.33203125" customWidth="1"/>
    <col min="2" max="2" width="12.6640625" customWidth="1"/>
    <col min="3" max="3" width="36.5" customWidth="1"/>
    <col min="4" max="4" width="13.33203125" customWidth="1"/>
    <col min="5" max="5" width="16.83203125" customWidth="1"/>
    <col min="6" max="6" width="14.33203125" customWidth="1"/>
  </cols>
  <sheetData>
    <row r="1" spans="2:10" ht="10.5" customHeight="1" thickBot="1"/>
    <row r="2" spans="2:10" ht="44.25" customHeight="1" thickBot="1">
      <c r="B2" s="168" t="s">
        <v>5</v>
      </c>
      <c r="C2" s="169"/>
      <c r="D2" s="169"/>
      <c r="E2" s="169"/>
      <c r="F2" s="170"/>
    </row>
    <row r="3" spans="2:10">
      <c r="B3" s="21" t="s">
        <v>31</v>
      </c>
      <c r="C3" s="21" t="s">
        <v>37</v>
      </c>
      <c r="D3" s="21" t="s">
        <v>33</v>
      </c>
      <c r="E3" s="21" t="s">
        <v>38</v>
      </c>
      <c r="F3" s="21" t="s">
        <v>39</v>
      </c>
    </row>
    <row r="4" spans="2:10" ht="16" thickBot="1">
      <c r="B4" s="12">
        <v>43896</v>
      </c>
      <c r="C4" s="13" t="s">
        <v>110</v>
      </c>
      <c r="D4" s="22">
        <v>25</v>
      </c>
      <c r="E4" s="119" t="s">
        <v>265</v>
      </c>
      <c r="F4" s="17" t="s">
        <v>112</v>
      </c>
    </row>
    <row r="5" spans="2:10" ht="16" thickBot="1">
      <c r="B5" s="12">
        <v>43899</v>
      </c>
      <c r="C5" s="13" t="s">
        <v>115</v>
      </c>
      <c r="D5" s="22">
        <v>150</v>
      </c>
      <c r="E5" s="119" t="s">
        <v>265</v>
      </c>
      <c r="F5" s="17" t="s">
        <v>113</v>
      </c>
      <c r="H5" s="171"/>
      <c r="I5" s="172"/>
      <c r="J5" s="173"/>
    </row>
    <row r="6" spans="2:10">
      <c r="B6" s="14">
        <v>43882</v>
      </c>
      <c r="C6" s="15" t="s">
        <v>119</v>
      </c>
      <c r="D6" s="16">
        <v>300</v>
      </c>
      <c r="E6" s="119" t="s">
        <v>265</v>
      </c>
      <c r="F6" s="17" t="s">
        <v>114</v>
      </c>
    </row>
    <row r="7" spans="2:10">
      <c r="B7" s="14">
        <v>43895</v>
      </c>
      <c r="C7" s="15" t="s">
        <v>145</v>
      </c>
      <c r="D7" s="22">
        <v>300</v>
      </c>
      <c r="E7" s="119" t="s">
        <v>265</v>
      </c>
      <c r="F7" s="17" t="s">
        <v>111</v>
      </c>
    </row>
    <row r="8" spans="2:10">
      <c r="B8" s="14">
        <v>43899</v>
      </c>
      <c r="C8" s="15" t="s">
        <v>144</v>
      </c>
      <c r="D8" s="16">
        <v>500</v>
      </c>
      <c r="E8" s="119" t="s">
        <v>265</v>
      </c>
      <c r="F8" s="17" t="s">
        <v>116</v>
      </c>
    </row>
    <row r="9" spans="2:10">
      <c r="B9" s="14">
        <v>44029</v>
      </c>
      <c r="C9" s="15" t="s">
        <v>266</v>
      </c>
      <c r="D9" s="16">
        <v>600</v>
      </c>
      <c r="E9" s="119" t="s">
        <v>265</v>
      </c>
      <c r="F9" s="17" t="s">
        <v>117</v>
      </c>
    </row>
    <row r="10" spans="2:10">
      <c r="B10" s="14">
        <v>44029</v>
      </c>
      <c r="C10" s="15" t="s">
        <v>267</v>
      </c>
      <c r="D10" s="16">
        <v>150</v>
      </c>
      <c r="E10" s="119" t="s">
        <v>265</v>
      </c>
      <c r="F10" s="17" t="s">
        <v>118</v>
      </c>
    </row>
    <row r="11" spans="2:10">
      <c r="B11" s="14"/>
      <c r="C11" s="15"/>
      <c r="D11" s="16"/>
      <c r="E11" s="17"/>
      <c r="F11" s="17"/>
    </row>
    <row r="12" spans="2:10" ht="16" thickBot="1">
      <c r="B12" s="23"/>
      <c r="C12" s="23"/>
      <c r="D12" s="24"/>
    </row>
    <row r="13" spans="2:10" ht="21" thickBot="1">
      <c r="C13" s="25" t="s">
        <v>24</v>
      </c>
      <c r="D13" s="26">
        <f>SUM(D4:D11)</f>
        <v>2025</v>
      </c>
    </row>
  </sheetData>
  <mergeCells count="2">
    <mergeCell ref="B2:F2"/>
    <mergeCell ref="H5:J5"/>
  </mergeCells>
  <conditionalFormatting sqref="B3:D3 B2 F3">
    <cfRule type="colorScale" priority="2">
      <colorScale>
        <cfvo type="min"/>
        <cfvo type="max"/>
        <color rgb="FF63BE7B"/>
        <color rgb="FFFCFCFF"/>
      </colorScale>
    </cfRule>
  </conditionalFormatting>
  <conditionalFormatting sqref="C4:C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{CD34937C-BD6A-49EC-9574-AA78087DC302}</x14:id>
        </ext>
      </extLst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34937C-BD6A-49EC-9574-AA78087DC3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C4:C5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430E2-150E-4F44-8FC2-B12A6DC832AE}">
  <sheetPr>
    <tabColor rgb="FF3FC575"/>
  </sheetPr>
  <dimension ref="B1:L33"/>
  <sheetViews>
    <sheetView showGridLines="0" workbookViewId="0">
      <selection activeCell="I13" sqref="I13"/>
    </sheetView>
  </sheetViews>
  <sheetFormatPr baseColWidth="10" defaultRowHeight="15"/>
  <cols>
    <col min="1" max="1" width="2.5" customWidth="1"/>
    <col min="2" max="2" width="15" customWidth="1"/>
    <col min="3" max="3" width="22.5" customWidth="1"/>
    <col min="4" max="4" width="15" customWidth="1"/>
    <col min="5" max="5" width="26.33203125" customWidth="1"/>
    <col min="7" max="7" width="3.6640625" customWidth="1"/>
    <col min="8" max="8" width="12.6640625" customWidth="1"/>
    <col min="9" max="9" width="20.6640625" customWidth="1"/>
    <col min="10" max="10" width="13.33203125" customWidth="1"/>
    <col min="11" max="11" width="28.5" customWidth="1"/>
    <col min="12" max="12" width="13.5" customWidth="1"/>
  </cols>
  <sheetData>
    <row r="1" spans="2:12" ht="7.5" customHeight="1" thickBot="1"/>
    <row r="2" spans="2:12" ht="47.25" customHeight="1" thickBot="1">
      <c r="B2" s="174" t="s">
        <v>8</v>
      </c>
      <c r="C2" s="175"/>
      <c r="D2" s="175"/>
      <c r="E2" s="175"/>
      <c r="F2" s="176"/>
      <c r="H2" s="177" t="s">
        <v>6</v>
      </c>
      <c r="I2" s="178"/>
      <c r="J2" s="178"/>
      <c r="K2" s="178"/>
      <c r="L2" s="179"/>
    </row>
    <row r="3" spans="2:12">
      <c r="B3" s="12" t="s">
        <v>31</v>
      </c>
      <c r="C3" s="13" t="s">
        <v>32</v>
      </c>
      <c r="D3" s="117" t="s">
        <v>33</v>
      </c>
      <c r="E3" s="13" t="s">
        <v>34</v>
      </c>
      <c r="F3" s="13" t="s">
        <v>35</v>
      </c>
      <c r="H3" s="12" t="s">
        <v>31</v>
      </c>
      <c r="I3" s="13" t="s">
        <v>32</v>
      </c>
      <c r="J3" s="13" t="s">
        <v>33</v>
      </c>
      <c r="K3" s="13" t="s">
        <v>34</v>
      </c>
      <c r="L3" s="13" t="s">
        <v>35</v>
      </c>
    </row>
    <row r="4" spans="2:12">
      <c r="B4" s="14">
        <v>44039</v>
      </c>
      <c r="C4" s="15" t="s">
        <v>241</v>
      </c>
      <c r="D4" s="46">
        <v>85</v>
      </c>
      <c r="E4" s="15" t="s">
        <v>248</v>
      </c>
      <c r="F4" s="33">
        <v>197</v>
      </c>
      <c r="H4" s="14">
        <v>44039</v>
      </c>
      <c r="I4" s="15" t="s">
        <v>245</v>
      </c>
      <c r="J4" s="16">
        <v>100</v>
      </c>
      <c r="K4" s="15" t="s">
        <v>248</v>
      </c>
      <c r="L4" s="33">
        <v>202</v>
      </c>
    </row>
    <row r="5" spans="2:12">
      <c r="B5" s="14">
        <v>44039</v>
      </c>
      <c r="C5" s="15" t="s">
        <v>213</v>
      </c>
      <c r="D5" s="46">
        <v>85</v>
      </c>
      <c r="E5" s="15" t="s">
        <v>248</v>
      </c>
      <c r="F5" s="33">
        <v>198</v>
      </c>
      <c r="H5" s="14">
        <v>44039</v>
      </c>
      <c r="I5" s="15" t="s">
        <v>246</v>
      </c>
      <c r="J5" s="16">
        <v>100</v>
      </c>
      <c r="K5" s="15" t="s">
        <v>248</v>
      </c>
      <c r="L5" s="33">
        <v>203</v>
      </c>
    </row>
    <row r="6" spans="2:12">
      <c r="B6" s="14">
        <v>44039</v>
      </c>
      <c r="C6" s="15" t="s">
        <v>242</v>
      </c>
      <c r="D6" s="46">
        <v>85</v>
      </c>
      <c r="E6" s="15" t="s">
        <v>248</v>
      </c>
      <c r="F6" s="33">
        <v>199</v>
      </c>
      <c r="H6" s="100">
        <v>44039</v>
      </c>
      <c r="I6" s="17" t="s">
        <v>247</v>
      </c>
      <c r="J6" s="46">
        <v>25</v>
      </c>
      <c r="K6" s="17" t="s">
        <v>248</v>
      </c>
      <c r="L6" s="33">
        <v>204</v>
      </c>
    </row>
    <row r="7" spans="2:12">
      <c r="B7" s="14">
        <v>44039</v>
      </c>
      <c r="C7" s="15" t="s">
        <v>243</v>
      </c>
      <c r="D7" s="46">
        <v>60</v>
      </c>
      <c r="E7" s="15" t="s">
        <v>248</v>
      </c>
      <c r="F7" s="33">
        <v>200</v>
      </c>
      <c r="H7" s="100">
        <v>44051</v>
      </c>
      <c r="I7" s="17" t="s">
        <v>245</v>
      </c>
      <c r="J7" s="46">
        <v>75</v>
      </c>
      <c r="K7" s="17" t="s">
        <v>249</v>
      </c>
      <c r="L7" s="33">
        <v>212</v>
      </c>
    </row>
    <row r="8" spans="2:12">
      <c r="B8" s="14">
        <v>44039</v>
      </c>
      <c r="C8" s="15" t="s">
        <v>244</v>
      </c>
      <c r="D8" s="46">
        <v>30</v>
      </c>
      <c r="E8" s="15" t="s">
        <v>248</v>
      </c>
      <c r="F8" s="33">
        <v>201</v>
      </c>
      <c r="H8" s="100">
        <v>44051</v>
      </c>
      <c r="I8" s="17" t="s">
        <v>246</v>
      </c>
      <c r="J8" s="46">
        <v>50</v>
      </c>
      <c r="K8" s="100" t="s">
        <v>249</v>
      </c>
      <c r="L8" s="33">
        <v>213</v>
      </c>
    </row>
    <row r="9" spans="2:12">
      <c r="B9" s="14">
        <v>44051</v>
      </c>
      <c r="C9" s="15" t="s">
        <v>241</v>
      </c>
      <c r="D9" s="16">
        <v>60</v>
      </c>
      <c r="E9" s="15" t="s">
        <v>249</v>
      </c>
      <c r="F9" s="33">
        <v>207</v>
      </c>
      <c r="H9" s="100">
        <v>44051</v>
      </c>
      <c r="I9" s="17" t="s">
        <v>247</v>
      </c>
      <c r="J9" s="46">
        <v>75</v>
      </c>
      <c r="K9" s="100" t="s">
        <v>249</v>
      </c>
      <c r="L9" s="33">
        <v>214</v>
      </c>
    </row>
    <row r="10" spans="2:12">
      <c r="B10" s="14">
        <v>44051</v>
      </c>
      <c r="C10" s="15" t="s">
        <v>213</v>
      </c>
      <c r="D10" s="16">
        <v>85</v>
      </c>
      <c r="E10" s="15" t="s">
        <v>249</v>
      </c>
      <c r="F10" s="33">
        <v>208</v>
      </c>
      <c r="H10" s="100">
        <v>44066</v>
      </c>
      <c r="I10" s="17" t="s">
        <v>245</v>
      </c>
      <c r="J10" s="46">
        <v>75</v>
      </c>
      <c r="K10" s="17" t="s">
        <v>289</v>
      </c>
      <c r="L10" s="33">
        <v>217</v>
      </c>
    </row>
    <row r="11" spans="2:12">
      <c r="B11" s="14">
        <v>44051</v>
      </c>
      <c r="C11" s="15" t="s">
        <v>242</v>
      </c>
      <c r="D11" s="16">
        <v>55</v>
      </c>
      <c r="E11" s="15" t="s">
        <v>249</v>
      </c>
      <c r="F11" s="33">
        <v>209</v>
      </c>
      <c r="H11" s="100">
        <v>44066</v>
      </c>
      <c r="I11" s="17" t="s">
        <v>246</v>
      </c>
      <c r="J11" s="46">
        <v>50</v>
      </c>
      <c r="K11" s="17" t="s">
        <v>289</v>
      </c>
      <c r="L11" s="33">
        <v>218</v>
      </c>
    </row>
    <row r="12" spans="2:12">
      <c r="B12" s="14">
        <v>44051</v>
      </c>
      <c r="C12" s="15" t="s">
        <v>268</v>
      </c>
      <c r="D12" s="16">
        <v>55</v>
      </c>
      <c r="E12" s="14" t="s">
        <v>249</v>
      </c>
      <c r="F12" s="33">
        <v>210</v>
      </c>
      <c r="H12" s="100">
        <v>44066</v>
      </c>
      <c r="I12" s="17" t="s">
        <v>247</v>
      </c>
      <c r="J12" s="46">
        <v>100</v>
      </c>
      <c r="K12" s="17" t="s">
        <v>289</v>
      </c>
      <c r="L12" s="33">
        <v>219</v>
      </c>
    </row>
    <row r="13" spans="2:12">
      <c r="B13" s="14">
        <v>44051</v>
      </c>
      <c r="C13" s="15" t="s">
        <v>244</v>
      </c>
      <c r="D13" s="16">
        <v>95</v>
      </c>
      <c r="E13" s="14" t="s">
        <v>249</v>
      </c>
      <c r="F13" s="33">
        <v>211</v>
      </c>
      <c r="H13" s="100">
        <v>44081</v>
      </c>
      <c r="I13" s="17" t="s">
        <v>245</v>
      </c>
      <c r="J13" s="46">
        <v>50</v>
      </c>
      <c r="K13" s="17" t="s">
        <v>307</v>
      </c>
      <c r="L13" s="33">
        <v>225</v>
      </c>
    </row>
    <row r="14" spans="2:12">
      <c r="B14" s="14">
        <v>44062</v>
      </c>
      <c r="C14" s="15" t="s">
        <v>287</v>
      </c>
      <c r="D14" s="16">
        <v>30</v>
      </c>
      <c r="E14" s="14" t="s">
        <v>288</v>
      </c>
      <c r="F14" s="33">
        <v>216</v>
      </c>
      <c r="H14" s="100">
        <v>44081</v>
      </c>
      <c r="I14" s="17" t="s">
        <v>246</v>
      </c>
      <c r="J14" s="46">
        <v>100</v>
      </c>
      <c r="K14" s="17" t="s">
        <v>307</v>
      </c>
      <c r="L14" s="33">
        <v>226</v>
      </c>
    </row>
    <row r="15" spans="2:12">
      <c r="B15" s="14">
        <v>44066</v>
      </c>
      <c r="C15" s="15" t="s">
        <v>241</v>
      </c>
      <c r="D15" s="16">
        <v>60</v>
      </c>
      <c r="E15" s="15" t="s">
        <v>289</v>
      </c>
      <c r="F15" s="33">
        <v>220</v>
      </c>
      <c r="H15" s="100">
        <v>44081</v>
      </c>
      <c r="I15" s="17" t="s">
        <v>247</v>
      </c>
      <c r="J15" s="46">
        <v>50</v>
      </c>
      <c r="K15" s="17" t="s">
        <v>307</v>
      </c>
      <c r="L15" s="33">
        <v>227</v>
      </c>
    </row>
    <row r="16" spans="2:12">
      <c r="B16" s="14">
        <v>44066</v>
      </c>
      <c r="C16" s="15" t="s">
        <v>213</v>
      </c>
      <c r="D16" s="16">
        <v>60</v>
      </c>
      <c r="E16" s="15" t="s">
        <v>289</v>
      </c>
      <c r="F16" s="33">
        <v>221</v>
      </c>
      <c r="H16" s="100">
        <v>44097</v>
      </c>
      <c r="I16" s="17" t="s">
        <v>245</v>
      </c>
      <c r="J16" s="46">
        <v>100</v>
      </c>
      <c r="K16" s="17" t="s">
        <v>308</v>
      </c>
      <c r="L16" s="33">
        <v>232</v>
      </c>
    </row>
    <row r="17" spans="2:12">
      <c r="B17" s="14">
        <v>44066</v>
      </c>
      <c r="C17" s="15" t="s">
        <v>242</v>
      </c>
      <c r="D17" s="16">
        <v>90</v>
      </c>
      <c r="E17" s="15" t="s">
        <v>289</v>
      </c>
      <c r="F17" s="33">
        <v>222</v>
      </c>
      <c r="H17" s="100">
        <v>44097</v>
      </c>
      <c r="I17" s="17" t="s">
        <v>246</v>
      </c>
      <c r="J17" s="46">
        <v>100</v>
      </c>
      <c r="K17" s="17" t="s">
        <v>308</v>
      </c>
      <c r="L17" s="33">
        <v>233</v>
      </c>
    </row>
    <row r="18" spans="2:12">
      <c r="B18" s="14">
        <v>44066</v>
      </c>
      <c r="C18" s="15" t="s">
        <v>243</v>
      </c>
      <c r="D18" s="16">
        <v>50</v>
      </c>
      <c r="E18" s="15" t="s">
        <v>289</v>
      </c>
      <c r="F18" s="33">
        <v>223</v>
      </c>
      <c r="H18" s="100">
        <v>44097</v>
      </c>
      <c r="I18" s="17" t="s">
        <v>247</v>
      </c>
      <c r="J18" s="46">
        <v>100</v>
      </c>
      <c r="K18" s="17" t="s">
        <v>308</v>
      </c>
      <c r="L18" s="33">
        <v>234</v>
      </c>
    </row>
    <row r="19" spans="2:12">
      <c r="B19" s="14">
        <v>44066</v>
      </c>
      <c r="C19" s="15" t="s">
        <v>244</v>
      </c>
      <c r="D19" s="16">
        <v>85</v>
      </c>
      <c r="E19" s="15" t="s">
        <v>289</v>
      </c>
      <c r="F19" s="33">
        <v>224</v>
      </c>
      <c r="H19" s="14"/>
      <c r="I19" s="15"/>
      <c r="J19" s="16"/>
      <c r="K19" s="15"/>
      <c r="L19" s="33"/>
    </row>
    <row r="20" spans="2:12">
      <c r="B20" s="14">
        <v>44081</v>
      </c>
      <c r="C20" s="15" t="s">
        <v>243</v>
      </c>
      <c r="D20" s="16">
        <v>60</v>
      </c>
      <c r="E20" s="15" t="s">
        <v>307</v>
      </c>
      <c r="F20" s="33">
        <v>228</v>
      </c>
      <c r="H20" s="14"/>
      <c r="I20" s="15"/>
      <c r="J20" s="16"/>
      <c r="K20" s="15"/>
      <c r="L20" s="33"/>
    </row>
    <row r="21" spans="2:12">
      <c r="B21" s="14">
        <v>44081</v>
      </c>
      <c r="C21" s="15" t="s">
        <v>244</v>
      </c>
      <c r="D21" s="16">
        <v>140</v>
      </c>
      <c r="E21" s="15" t="s">
        <v>307</v>
      </c>
      <c r="F21" s="33">
        <v>229</v>
      </c>
      <c r="H21" s="14"/>
      <c r="I21" s="15"/>
      <c r="J21" s="16"/>
      <c r="K21" s="15"/>
      <c r="L21" s="33"/>
    </row>
    <row r="22" spans="2:12">
      <c r="B22" s="14">
        <v>44081</v>
      </c>
      <c r="C22" s="15" t="s">
        <v>213</v>
      </c>
      <c r="D22" s="16">
        <v>120</v>
      </c>
      <c r="E22" s="15" t="s">
        <v>307</v>
      </c>
      <c r="F22" s="33">
        <v>230</v>
      </c>
    </row>
    <row r="23" spans="2:12">
      <c r="B23" s="14">
        <v>44081</v>
      </c>
      <c r="C23" s="15" t="s">
        <v>241</v>
      </c>
      <c r="D23" s="16">
        <v>25</v>
      </c>
      <c r="E23" s="15" t="s">
        <v>307</v>
      </c>
      <c r="F23" s="33">
        <v>231</v>
      </c>
      <c r="I23" s="18" t="s">
        <v>24</v>
      </c>
      <c r="J23" s="19">
        <f>SUM(J4:J21)</f>
        <v>1150</v>
      </c>
    </row>
    <row r="24" spans="2:12">
      <c r="B24" s="14">
        <v>44097</v>
      </c>
      <c r="C24" s="15" t="s">
        <v>213</v>
      </c>
      <c r="D24" s="16">
        <v>140</v>
      </c>
      <c r="E24" s="15" t="s">
        <v>308</v>
      </c>
      <c r="F24" s="33">
        <v>235</v>
      </c>
    </row>
    <row r="25" spans="2:12">
      <c r="B25" s="14">
        <v>44097</v>
      </c>
      <c r="C25" s="15" t="s">
        <v>242</v>
      </c>
      <c r="D25" s="16">
        <v>90</v>
      </c>
      <c r="E25" s="15" t="s">
        <v>308</v>
      </c>
      <c r="F25" s="33">
        <v>236</v>
      </c>
    </row>
    <row r="26" spans="2:12" s="37" customFormat="1">
      <c r="B26" s="14">
        <v>44097</v>
      </c>
      <c r="C26" s="15" t="s">
        <v>243</v>
      </c>
      <c r="D26" s="16">
        <v>80</v>
      </c>
      <c r="E26" s="15" t="s">
        <v>308</v>
      </c>
      <c r="F26" s="33">
        <v>237</v>
      </c>
    </row>
    <row r="27" spans="2:12" s="37" customFormat="1">
      <c r="B27" s="100">
        <v>44097</v>
      </c>
      <c r="C27" s="17" t="s">
        <v>241</v>
      </c>
      <c r="D27" s="46">
        <v>90</v>
      </c>
      <c r="E27" s="17" t="s">
        <v>308</v>
      </c>
      <c r="F27" s="33">
        <v>238</v>
      </c>
    </row>
    <row r="28" spans="2:12" s="37" customFormat="1">
      <c r="B28" s="14">
        <v>44097</v>
      </c>
      <c r="C28" s="15" t="s">
        <v>244</v>
      </c>
      <c r="D28" s="16">
        <v>85</v>
      </c>
      <c r="E28" s="15" t="s">
        <v>308</v>
      </c>
      <c r="F28" s="33">
        <v>239</v>
      </c>
    </row>
    <row r="29" spans="2:12">
      <c r="B29" s="14"/>
      <c r="C29" s="15"/>
      <c r="D29" s="16"/>
      <c r="E29" s="15"/>
      <c r="F29" s="33"/>
    </row>
    <row r="31" spans="2:12">
      <c r="C31" s="18" t="s">
        <v>24</v>
      </c>
      <c r="D31" s="19">
        <f>SUM(D4:D29)</f>
        <v>1900</v>
      </c>
    </row>
    <row r="32" spans="2:12">
      <c r="C32" s="18"/>
      <c r="D32" s="19"/>
    </row>
    <row r="33" spans="5:7" ht="26">
      <c r="E33" s="20" t="s">
        <v>36</v>
      </c>
      <c r="F33" s="180">
        <f>SUM(D31+J23)</f>
        <v>3050</v>
      </c>
      <c r="G33" s="180"/>
    </row>
  </sheetData>
  <mergeCells count="3">
    <mergeCell ref="B2:F2"/>
    <mergeCell ref="H2:L2"/>
    <mergeCell ref="F33:G3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71187-C0F5-4BDE-8322-10A7882C32B3}">
  <sheetPr>
    <tabColor rgb="FFF7CC53"/>
  </sheetPr>
  <dimension ref="B1:N53"/>
  <sheetViews>
    <sheetView showGridLines="0" topLeftCell="A12" zoomScale="70" zoomScaleNormal="70" workbookViewId="0">
      <selection activeCell="I44" sqref="I44"/>
    </sheetView>
  </sheetViews>
  <sheetFormatPr baseColWidth="10" defaultRowHeight="15"/>
  <cols>
    <col min="1" max="1" width="1.83203125" customWidth="1"/>
    <col min="2" max="2" width="13.6640625" customWidth="1"/>
    <col min="3" max="3" width="68.5" customWidth="1"/>
    <col min="4" max="4" width="16.5" customWidth="1"/>
    <col min="5" max="5" width="15.5" customWidth="1"/>
    <col min="6" max="6" width="3.5" customWidth="1"/>
  </cols>
  <sheetData>
    <row r="1" spans="2:14" ht="6.75" customHeight="1" thickBot="1"/>
    <row r="2" spans="2:14" ht="48" customHeight="1" thickBot="1">
      <c r="B2" s="181" t="s">
        <v>40</v>
      </c>
      <c r="C2" s="182"/>
      <c r="D2" s="182"/>
      <c r="E2" s="183"/>
    </row>
    <row r="3" spans="2:14" ht="20">
      <c r="B3" s="30" t="s">
        <v>31</v>
      </c>
      <c r="C3" s="31" t="s">
        <v>41</v>
      </c>
      <c r="D3" s="31" t="s">
        <v>33</v>
      </c>
      <c r="E3" s="31" t="s">
        <v>42</v>
      </c>
    </row>
    <row r="4" spans="2:14">
      <c r="B4" s="14">
        <v>43856</v>
      </c>
      <c r="C4" s="15" t="s">
        <v>53</v>
      </c>
      <c r="D4" s="46">
        <v>115.72</v>
      </c>
      <c r="E4" s="54" t="s">
        <v>43</v>
      </c>
    </row>
    <row r="5" spans="2:14">
      <c r="B5" s="14">
        <v>43878</v>
      </c>
      <c r="C5" s="15" t="s">
        <v>68</v>
      </c>
      <c r="D5" s="46">
        <v>115.72</v>
      </c>
      <c r="E5" s="33" t="s">
        <v>69</v>
      </c>
    </row>
    <row r="6" spans="2:14">
      <c r="B6" s="14">
        <v>43878</v>
      </c>
      <c r="C6" s="15" t="s">
        <v>70</v>
      </c>
      <c r="D6" s="46">
        <v>474</v>
      </c>
      <c r="E6" s="33" t="s">
        <v>71</v>
      </c>
    </row>
    <row r="7" spans="2:14">
      <c r="B7" s="14">
        <v>43892</v>
      </c>
      <c r="C7" s="15" t="s">
        <v>84</v>
      </c>
      <c r="D7" s="46">
        <v>4.5999999999999996</v>
      </c>
      <c r="E7" s="33" t="s">
        <v>62</v>
      </c>
    </row>
    <row r="8" spans="2:14">
      <c r="B8" s="14">
        <v>43892</v>
      </c>
      <c r="C8" s="15" t="s">
        <v>85</v>
      </c>
      <c r="D8" s="46">
        <v>286.83999999999997</v>
      </c>
      <c r="E8" s="33" t="s">
        <v>62</v>
      </c>
    </row>
    <row r="9" spans="2:14">
      <c r="B9" s="14">
        <v>43892</v>
      </c>
      <c r="C9" s="15" t="s">
        <v>86</v>
      </c>
      <c r="D9" s="46">
        <v>115.72</v>
      </c>
      <c r="E9" s="33" t="s">
        <v>62</v>
      </c>
    </row>
    <row r="10" spans="2:14">
      <c r="B10" s="14">
        <v>43892</v>
      </c>
      <c r="C10" s="15" t="s">
        <v>163</v>
      </c>
      <c r="D10" s="46">
        <v>227.01</v>
      </c>
      <c r="E10" s="33" t="s">
        <v>62</v>
      </c>
    </row>
    <row r="11" spans="2:14">
      <c r="B11" s="14">
        <v>43910</v>
      </c>
      <c r="C11" s="15" t="s">
        <v>138</v>
      </c>
      <c r="D11" s="29">
        <v>225</v>
      </c>
      <c r="E11" s="33" t="s">
        <v>139</v>
      </c>
    </row>
    <row r="12" spans="2:14">
      <c r="B12" s="100">
        <v>44006</v>
      </c>
      <c r="C12" s="17" t="s">
        <v>147</v>
      </c>
      <c r="D12" s="46">
        <v>100</v>
      </c>
      <c r="E12" s="33" t="s">
        <v>148</v>
      </c>
    </row>
    <row r="13" spans="2:14">
      <c r="B13" s="100">
        <v>44006</v>
      </c>
      <c r="C13" s="17" t="s">
        <v>149</v>
      </c>
      <c r="D13" s="46">
        <v>100</v>
      </c>
      <c r="E13" s="33" t="s">
        <v>150</v>
      </c>
      <c r="N13">
        <v>193.28</v>
      </c>
    </row>
    <row r="14" spans="2:14">
      <c r="B14" s="100">
        <v>44006</v>
      </c>
      <c r="C14" s="17" t="s">
        <v>153</v>
      </c>
      <c r="D14" s="46">
        <v>110</v>
      </c>
      <c r="E14" s="33" t="s">
        <v>156</v>
      </c>
    </row>
    <row r="15" spans="2:14">
      <c r="B15" s="14">
        <v>44006</v>
      </c>
      <c r="C15" s="15" t="s">
        <v>162</v>
      </c>
      <c r="D15" s="29">
        <v>361.71</v>
      </c>
      <c r="E15" s="33" t="s">
        <v>62</v>
      </c>
    </row>
    <row r="16" spans="2:14">
      <c r="B16" s="14">
        <v>44006</v>
      </c>
      <c r="C16" s="15" t="s">
        <v>161</v>
      </c>
      <c r="D16" s="29">
        <v>97.72</v>
      </c>
      <c r="E16" s="33" t="s">
        <v>62</v>
      </c>
    </row>
    <row r="17" spans="2:5">
      <c r="B17" s="100">
        <v>44006</v>
      </c>
      <c r="C17" s="101" t="s">
        <v>169</v>
      </c>
      <c r="D17" s="46">
        <v>100</v>
      </c>
      <c r="E17" s="33" t="s">
        <v>170</v>
      </c>
    </row>
    <row r="18" spans="2:5">
      <c r="B18" s="100">
        <v>44006</v>
      </c>
      <c r="C18" s="101" t="s">
        <v>171</v>
      </c>
      <c r="D18" s="46">
        <v>115.72</v>
      </c>
      <c r="E18" s="33" t="s">
        <v>172</v>
      </c>
    </row>
    <row r="19" spans="2:5">
      <c r="B19" s="100">
        <v>44006</v>
      </c>
      <c r="C19" s="101" t="s">
        <v>174</v>
      </c>
      <c r="D19" s="46">
        <v>172.5</v>
      </c>
      <c r="E19" s="33" t="s">
        <v>175</v>
      </c>
    </row>
    <row r="20" spans="2:5">
      <c r="B20" s="100">
        <v>44006</v>
      </c>
      <c r="C20" s="101" t="s">
        <v>180</v>
      </c>
      <c r="D20" s="46">
        <v>20</v>
      </c>
      <c r="E20" s="33" t="s">
        <v>179</v>
      </c>
    </row>
    <row r="21" spans="2:5">
      <c r="B21" s="100">
        <v>44006</v>
      </c>
      <c r="C21" s="101" t="s">
        <v>181</v>
      </c>
      <c r="D21" s="46">
        <v>15</v>
      </c>
      <c r="E21" s="33" t="s">
        <v>77</v>
      </c>
    </row>
    <row r="22" spans="2:5">
      <c r="B22" s="100">
        <v>44006</v>
      </c>
      <c r="C22" s="101" t="s">
        <v>191</v>
      </c>
      <c r="D22" s="46">
        <v>20</v>
      </c>
      <c r="E22" s="33" t="s">
        <v>192</v>
      </c>
    </row>
    <row r="23" spans="2:5">
      <c r="B23" s="100">
        <v>44006</v>
      </c>
      <c r="C23" s="101" t="s">
        <v>198</v>
      </c>
      <c r="D23" s="46">
        <v>206.94</v>
      </c>
      <c r="E23" s="33" t="s">
        <v>199</v>
      </c>
    </row>
    <row r="24" spans="2:5">
      <c r="B24" s="100">
        <v>44011</v>
      </c>
      <c r="C24" s="101" t="s">
        <v>205</v>
      </c>
      <c r="D24" s="46">
        <v>220</v>
      </c>
      <c r="E24" s="33" t="s">
        <v>204</v>
      </c>
    </row>
    <row r="25" spans="2:5">
      <c r="B25" s="100">
        <v>44011</v>
      </c>
      <c r="C25" s="101" t="s">
        <v>208</v>
      </c>
      <c r="D25" s="46">
        <v>35</v>
      </c>
      <c r="E25" s="33" t="s">
        <v>209</v>
      </c>
    </row>
    <row r="26" spans="2:5">
      <c r="B26" s="136">
        <v>44023</v>
      </c>
      <c r="C26" s="137" t="s">
        <v>214</v>
      </c>
      <c r="D26" s="57">
        <v>10</v>
      </c>
      <c r="E26" s="58" t="s">
        <v>215</v>
      </c>
    </row>
    <row r="27" spans="2:5">
      <c r="B27" s="100">
        <v>44023</v>
      </c>
      <c r="C27" s="101" t="s">
        <v>216</v>
      </c>
      <c r="D27" s="46">
        <v>7.5</v>
      </c>
      <c r="E27" s="33" t="s">
        <v>217</v>
      </c>
    </row>
    <row r="28" spans="2:5">
      <c r="B28" s="100">
        <v>44023</v>
      </c>
      <c r="C28" s="101" t="s">
        <v>219</v>
      </c>
      <c r="D28" s="46">
        <v>220</v>
      </c>
      <c r="E28" s="33" t="s">
        <v>220</v>
      </c>
    </row>
    <row r="29" spans="2:5">
      <c r="B29" s="100">
        <v>44023</v>
      </c>
      <c r="C29" s="101" t="s">
        <v>222</v>
      </c>
      <c r="D29" s="46">
        <v>326.25</v>
      </c>
      <c r="E29" s="33" t="s">
        <v>223</v>
      </c>
    </row>
    <row r="30" spans="2:5">
      <c r="B30" s="14">
        <v>44023</v>
      </c>
      <c r="C30" s="34" t="s">
        <v>221</v>
      </c>
      <c r="D30" s="29">
        <v>285</v>
      </c>
      <c r="E30" s="33" t="s">
        <v>62</v>
      </c>
    </row>
    <row r="31" spans="2:5">
      <c r="B31" s="100">
        <v>44023</v>
      </c>
      <c r="C31" s="101" t="s">
        <v>224</v>
      </c>
      <c r="D31" s="46">
        <v>31.25</v>
      </c>
      <c r="E31" s="33" t="s">
        <v>234</v>
      </c>
    </row>
    <row r="32" spans="2:5">
      <c r="B32" s="100">
        <v>44023</v>
      </c>
      <c r="C32" s="101" t="s">
        <v>232</v>
      </c>
      <c r="D32" s="46">
        <v>266.73</v>
      </c>
      <c r="E32" s="33" t="s">
        <v>233</v>
      </c>
    </row>
    <row r="33" spans="2:7">
      <c r="B33" s="100">
        <v>44024</v>
      </c>
      <c r="C33" s="101" t="s">
        <v>235</v>
      </c>
      <c r="D33" s="46">
        <v>240</v>
      </c>
      <c r="E33" s="33" t="s">
        <v>236</v>
      </c>
    </row>
    <row r="34" spans="2:7">
      <c r="B34" s="14">
        <v>44039</v>
      </c>
      <c r="C34" s="34" t="s">
        <v>252</v>
      </c>
      <c r="D34" s="16">
        <v>90.05</v>
      </c>
      <c r="E34" s="32" t="s">
        <v>62</v>
      </c>
    </row>
    <row r="35" spans="2:7">
      <c r="B35" s="14">
        <v>44039</v>
      </c>
      <c r="C35" s="34" t="s">
        <v>253</v>
      </c>
      <c r="D35" s="16">
        <v>115.15</v>
      </c>
      <c r="E35" s="32" t="s">
        <v>62</v>
      </c>
    </row>
    <row r="36" spans="2:7">
      <c r="B36" s="14">
        <v>44039</v>
      </c>
      <c r="C36" s="34" t="s">
        <v>254</v>
      </c>
      <c r="D36" s="29">
        <v>123.34</v>
      </c>
      <c r="E36" s="32" t="s">
        <v>62</v>
      </c>
    </row>
    <row r="37" spans="2:7">
      <c r="B37" s="100">
        <v>44039</v>
      </c>
      <c r="C37" s="101" t="s">
        <v>257</v>
      </c>
      <c r="D37" s="46">
        <v>126.33</v>
      </c>
      <c r="E37" s="33" t="s">
        <v>258</v>
      </c>
    </row>
    <row r="38" spans="2:7">
      <c r="B38" s="100">
        <v>44047</v>
      </c>
      <c r="C38" s="101" t="s">
        <v>263</v>
      </c>
      <c r="D38" s="46">
        <v>15</v>
      </c>
      <c r="E38" s="33" t="s">
        <v>264</v>
      </c>
    </row>
    <row r="39" spans="2:7">
      <c r="B39" s="100">
        <v>44051</v>
      </c>
      <c r="C39" s="101" t="s">
        <v>269</v>
      </c>
      <c r="D39" s="46">
        <v>2605.0300000000002</v>
      </c>
      <c r="E39" s="33" t="s">
        <v>270</v>
      </c>
      <c r="G39" s="70" t="s">
        <v>271</v>
      </c>
    </row>
    <row r="40" spans="2:7" s="37" customFormat="1">
      <c r="B40" s="100">
        <v>44081</v>
      </c>
      <c r="C40" s="101" t="s">
        <v>333</v>
      </c>
      <c r="D40" s="46">
        <v>160</v>
      </c>
      <c r="E40" s="33" t="s">
        <v>62</v>
      </c>
      <c r="G40" s="70"/>
    </row>
    <row r="41" spans="2:7">
      <c r="B41" s="14">
        <v>44081</v>
      </c>
      <c r="C41" s="34" t="s">
        <v>295</v>
      </c>
      <c r="D41" s="29">
        <v>363.5</v>
      </c>
      <c r="E41" s="32" t="s">
        <v>62</v>
      </c>
    </row>
    <row r="42" spans="2:7">
      <c r="B42" s="100">
        <v>44098</v>
      </c>
      <c r="C42" s="101" t="s">
        <v>309</v>
      </c>
      <c r="D42" s="46">
        <v>40</v>
      </c>
      <c r="E42" s="33" t="s">
        <v>310</v>
      </c>
    </row>
    <row r="43" spans="2:7">
      <c r="B43" s="100">
        <v>44108</v>
      </c>
      <c r="C43" s="101" t="s">
        <v>312</v>
      </c>
      <c r="D43" s="46">
        <v>657.89</v>
      </c>
      <c r="E43" s="33" t="s">
        <v>313</v>
      </c>
    </row>
    <row r="44" spans="2:7">
      <c r="B44" s="14">
        <v>44108</v>
      </c>
      <c r="C44" s="34" t="s">
        <v>314</v>
      </c>
      <c r="D44" s="46">
        <v>655.89</v>
      </c>
      <c r="E44" s="33" t="s">
        <v>315</v>
      </c>
    </row>
    <row r="45" spans="2:7">
      <c r="B45" s="14">
        <v>44108</v>
      </c>
      <c r="C45" s="34" t="s">
        <v>322</v>
      </c>
      <c r="D45" s="46">
        <v>21.85</v>
      </c>
      <c r="E45" s="33" t="s">
        <v>317</v>
      </c>
    </row>
    <row r="46" spans="2:7" s="37" customFormat="1">
      <c r="B46" s="14">
        <v>44108</v>
      </c>
      <c r="C46" s="34" t="s">
        <v>342</v>
      </c>
      <c r="D46" s="46">
        <v>34.479999999999997</v>
      </c>
      <c r="E46" s="33" t="s">
        <v>45</v>
      </c>
    </row>
    <row r="47" spans="2:7">
      <c r="B47" s="100">
        <v>44108</v>
      </c>
      <c r="C47" s="101" t="s">
        <v>318</v>
      </c>
      <c r="D47" s="46">
        <v>536.41</v>
      </c>
      <c r="E47" s="33" t="s">
        <v>319</v>
      </c>
    </row>
    <row r="48" spans="2:7">
      <c r="B48" s="100">
        <v>44111</v>
      </c>
      <c r="C48" s="101" t="s">
        <v>331</v>
      </c>
      <c r="D48" s="46">
        <v>458.46</v>
      </c>
      <c r="E48" s="33" t="s">
        <v>336</v>
      </c>
      <c r="G48" t="s">
        <v>332</v>
      </c>
    </row>
    <row r="49" spans="2:5">
      <c r="B49" s="100">
        <v>44150</v>
      </c>
      <c r="C49" s="101" t="s">
        <v>338</v>
      </c>
      <c r="D49" s="46">
        <v>193.28</v>
      </c>
      <c r="E49" s="33" t="s">
        <v>339</v>
      </c>
    </row>
    <row r="50" spans="2:5">
      <c r="B50" s="14"/>
      <c r="C50" s="34"/>
      <c r="D50" s="29"/>
      <c r="E50" s="33"/>
    </row>
    <row r="51" spans="2:5">
      <c r="B51" s="14"/>
      <c r="C51" s="34"/>
      <c r="D51" s="29"/>
      <c r="E51" s="33"/>
    </row>
    <row r="52" spans="2:5">
      <c r="B52" s="14"/>
      <c r="C52" s="34"/>
      <c r="D52" s="29"/>
      <c r="E52" s="33"/>
    </row>
    <row r="53" spans="2:5">
      <c r="C53" s="35"/>
      <c r="D53" s="36">
        <f>SUM(D4:D52)</f>
        <v>10822.589999999998</v>
      </c>
    </row>
  </sheetData>
  <mergeCells count="1">
    <mergeCell ref="B2:E2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8B8D"/>
  </sheetPr>
  <dimension ref="B1:K30"/>
  <sheetViews>
    <sheetView showGridLines="0" tabSelected="1" zoomScale="87" zoomScaleNormal="87" workbookViewId="0">
      <selection activeCell="B2" sqref="B2:E30"/>
    </sheetView>
  </sheetViews>
  <sheetFormatPr baseColWidth="10" defaultColWidth="9.1640625" defaultRowHeight="15"/>
  <cols>
    <col min="1" max="1" width="3.83203125" customWidth="1"/>
    <col min="2" max="2" width="39.6640625" customWidth="1"/>
    <col min="3" max="3" width="15" customWidth="1"/>
    <col min="4" max="4" width="37" customWidth="1"/>
    <col min="5" max="5" width="19.5" customWidth="1"/>
    <col min="6" max="6" width="5" customWidth="1"/>
    <col min="10" max="10" width="14" customWidth="1"/>
    <col min="11" max="11" width="16.33203125" customWidth="1"/>
  </cols>
  <sheetData>
    <row r="1" spans="2:11" ht="16" thickBot="1"/>
    <row r="2" spans="2:11" ht="51" customHeight="1" thickBot="1">
      <c r="B2" s="190" t="s">
        <v>28</v>
      </c>
      <c r="C2" s="191"/>
      <c r="D2" s="191"/>
      <c r="E2" s="192"/>
    </row>
    <row r="3" spans="2:11" ht="35.25" customHeight="1">
      <c r="B3" s="193" t="s">
        <v>2</v>
      </c>
      <c r="C3" s="194"/>
      <c r="D3" s="193" t="s">
        <v>3</v>
      </c>
      <c r="E3" s="194"/>
    </row>
    <row r="4" spans="2:11" ht="15.75" customHeight="1">
      <c r="B4" s="3" t="s">
        <v>27</v>
      </c>
      <c r="C4" s="134">
        <v>3801.61</v>
      </c>
      <c r="D4" s="3" t="s">
        <v>4</v>
      </c>
      <c r="E4" s="139">
        <v>4.5999999999999996</v>
      </c>
    </row>
    <row r="5" spans="2:11" ht="15.75" customHeight="1">
      <c r="B5" s="3" t="s">
        <v>5</v>
      </c>
      <c r="C5" s="134">
        <v>2025</v>
      </c>
      <c r="D5" s="3" t="s">
        <v>6</v>
      </c>
      <c r="E5" s="139">
        <v>1150</v>
      </c>
    </row>
    <row r="6" spans="2:11" ht="15.75" customHeight="1">
      <c r="B6" s="3" t="s">
        <v>7</v>
      </c>
      <c r="C6" s="134">
        <v>10932.5</v>
      </c>
      <c r="D6" s="3" t="s">
        <v>8</v>
      </c>
      <c r="E6" s="139">
        <v>1900</v>
      </c>
      <c r="G6" s="184" t="s">
        <v>1</v>
      </c>
      <c r="H6" s="185"/>
      <c r="I6" s="185"/>
      <c r="J6" s="185"/>
      <c r="K6" s="186"/>
    </row>
    <row r="7" spans="2:11" ht="15.75" customHeight="1" thickBot="1">
      <c r="B7" s="3" t="s">
        <v>9</v>
      </c>
      <c r="C7" s="134" t="s">
        <v>290</v>
      </c>
      <c r="D7" s="3" t="s">
        <v>10</v>
      </c>
      <c r="E7" s="139">
        <v>972.34</v>
      </c>
      <c r="G7" s="187"/>
      <c r="H7" s="188"/>
      <c r="I7" s="188"/>
      <c r="J7" s="188"/>
      <c r="K7" s="189"/>
    </row>
    <row r="8" spans="2:11" ht="15.75" customHeight="1" thickTop="1">
      <c r="B8" s="3" t="s">
        <v>140</v>
      </c>
      <c r="C8" s="134">
        <v>2000</v>
      </c>
      <c r="D8" s="3" t="s">
        <v>328</v>
      </c>
      <c r="E8" s="139">
        <v>2042.14</v>
      </c>
      <c r="G8" t="s">
        <v>29</v>
      </c>
      <c r="K8" s="1">
        <v>869.95</v>
      </c>
    </row>
    <row r="9" spans="2:11" ht="15.75" customHeight="1">
      <c r="B9" s="3" t="s">
        <v>13</v>
      </c>
      <c r="C9" s="135">
        <v>10</v>
      </c>
      <c r="D9" s="3" t="s">
        <v>11</v>
      </c>
      <c r="E9" s="139">
        <v>453.28</v>
      </c>
      <c r="K9" s="1"/>
    </row>
    <row r="10" spans="2:11" ht="15.75" customHeight="1" thickBot="1">
      <c r="B10" s="11"/>
      <c r="C10" s="134"/>
      <c r="D10" s="3" t="s">
        <v>12</v>
      </c>
      <c r="E10" s="139">
        <v>1550.72</v>
      </c>
      <c r="G10" s="2" t="s">
        <v>30</v>
      </c>
      <c r="H10" s="2"/>
      <c r="I10" s="2"/>
      <c r="J10" s="2"/>
      <c r="K10" s="1">
        <v>2931.66</v>
      </c>
    </row>
    <row r="11" spans="2:11" ht="15.75" customHeight="1" thickBot="1">
      <c r="B11" s="3"/>
      <c r="C11" s="134"/>
      <c r="D11" s="3" t="s">
        <v>14</v>
      </c>
      <c r="E11" s="139" t="s">
        <v>290</v>
      </c>
      <c r="J11" s="27" t="s">
        <v>0</v>
      </c>
      <c r="K11" s="28">
        <f>SUM(K8:K10)</f>
        <v>3801.6099999999997</v>
      </c>
    </row>
    <row r="12" spans="2:11" ht="15.75" customHeight="1">
      <c r="B12" s="11"/>
      <c r="C12" s="134"/>
      <c r="D12" s="3" t="s">
        <v>15</v>
      </c>
      <c r="E12" s="139">
        <v>32.450000000000003</v>
      </c>
    </row>
    <row r="13" spans="2:11" ht="16">
      <c r="B13" s="3"/>
      <c r="C13" s="134"/>
      <c r="D13" s="3" t="s">
        <v>16</v>
      </c>
      <c r="E13" s="139" t="s">
        <v>290</v>
      </c>
    </row>
    <row r="14" spans="2:11" ht="16">
      <c r="B14" s="3"/>
      <c r="C14" s="134"/>
      <c r="D14" s="3" t="s">
        <v>17</v>
      </c>
      <c r="E14" s="139">
        <v>535.67999999999995</v>
      </c>
    </row>
    <row r="15" spans="2:11" ht="16">
      <c r="B15" s="3"/>
      <c r="C15" s="134"/>
      <c r="D15" s="3" t="s">
        <v>18</v>
      </c>
      <c r="E15" s="139">
        <v>490</v>
      </c>
    </row>
    <row r="16" spans="2:11" ht="16">
      <c r="B16" s="3"/>
      <c r="C16" s="134"/>
      <c r="D16" s="3" t="s">
        <v>19</v>
      </c>
      <c r="E16" s="139" t="s">
        <v>290</v>
      </c>
    </row>
    <row r="17" spans="2:5" ht="16">
      <c r="B17" s="3"/>
      <c r="C17" s="134"/>
      <c r="D17" s="3" t="s">
        <v>20</v>
      </c>
      <c r="E17" s="139" t="s">
        <v>290</v>
      </c>
    </row>
    <row r="18" spans="2:5" ht="16">
      <c r="B18" s="3"/>
      <c r="C18" s="134"/>
      <c r="D18" s="3" t="s">
        <v>21</v>
      </c>
      <c r="E18" s="139">
        <v>485.05</v>
      </c>
    </row>
    <row r="19" spans="2:5" ht="16">
      <c r="B19" s="3"/>
      <c r="C19" s="134"/>
      <c r="D19" s="3" t="s">
        <v>22</v>
      </c>
      <c r="E19" s="139">
        <v>462.88</v>
      </c>
    </row>
    <row r="20" spans="2:5" ht="16">
      <c r="B20" s="3"/>
      <c r="C20" s="134"/>
      <c r="D20" s="3" t="s">
        <v>316</v>
      </c>
      <c r="E20" s="139">
        <v>657.89</v>
      </c>
    </row>
    <row r="21" spans="2:5" ht="16">
      <c r="B21" s="3"/>
      <c r="C21" s="134"/>
      <c r="D21" s="3" t="s">
        <v>341</v>
      </c>
      <c r="E21" s="139">
        <v>1273.6199999999999</v>
      </c>
    </row>
    <row r="22" spans="2:5" ht="16">
      <c r="B22" s="3"/>
      <c r="C22" s="4"/>
      <c r="D22" s="3" t="s">
        <v>26</v>
      </c>
      <c r="E22" s="139" t="s">
        <v>290</v>
      </c>
    </row>
    <row r="23" spans="2:5" s="37" customFormat="1" ht="16">
      <c r="B23" s="3"/>
      <c r="C23" s="4"/>
      <c r="D23" s="3" t="s">
        <v>294</v>
      </c>
      <c r="E23" s="139">
        <v>474</v>
      </c>
    </row>
    <row r="24" spans="2:5" s="37" customFormat="1" ht="16">
      <c r="B24" s="3"/>
      <c r="C24" s="4"/>
      <c r="D24" s="3" t="s">
        <v>293</v>
      </c>
      <c r="E24" s="139">
        <v>433.02</v>
      </c>
    </row>
    <row r="25" spans="2:5" ht="16">
      <c r="B25" s="3"/>
      <c r="C25" s="4"/>
      <c r="D25" s="3" t="s">
        <v>23</v>
      </c>
      <c r="E25" s="139">
        <v>227.01</v>
      </c>
    </row>
    <row r="26" spans="2:5" ht="16">
      <c r="B26" s="5"/>
      <c r="C26" s="6"/>
      <c r="D26" s="5"/>
      <c r="E26" s="7"/>
    </row>
    <row r="27" spans="2:5" ht="16">
      <c r="B27" s="8" t="s">
        <v>24</v>
      </c>
      <c r="C27" s="9">
        <f>SUM(C4:C26)</f>
        <v>18769.11</v>
      </c>
      <c r="D27" s="8" t="s">
        <v>24</v>
      </c>
      <c r="E27" s="9">
        <f>SUM(E4:E26)</f>
        <v>13144.679999999998</v>
      </c>
    </row>
    <row r="29" spans="2:5" ht="16" thickBot="1"/>
    <row r="30" spans="2:5" ht="31" thickBot="1">
      <c r="C30" s="195" t="s">
        <v>25</v>
      </c>
      <c r="D30" s="196"/>
      <c r="E30" s="10">
        <f>C27-E27</f>
        <v>5624.4300000000021</v>
      </c>
    </row>
  </sheetData>
  <mergeCells count="5">
    <mergeCell ref="G6:K7"/>
    <mergeCell ref="B2:E2"/>
    <mergeCell ref="B3:C3"/>
    <mergeCell ref="D3:E3"/>
    <mergeCell ref="C30:D30"/>
  </mergeCells>
  <conditionalFormatting sqref="E3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07F96-2DA8-4948-9053-54A843DC3D81}">
  <dimension ref="A2:Q30"/>
  <sheetViews>
    <sheetView showGridLines="0" workbookViewId="0">
      <selection activeCell="K27" sqref="K27"/>
    </sheetView>
  </sheetViews>
  <sheetFormatPr baseColWidth="10" defaultRowHeight="15"/>
  <sheetData>
    <row r="2" spans="1:17">
      <c r="B2" s="140" t="s">
        <v>22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40" t="s">
        <v>196</v>
      </c>
      <c r="O2" s="132"/>
      <c r="P2" s="132"/>
    </row>
    <row r="3" spans="1:17">
      <c r="B3" s="132" t="s">
        <v>66</v>
      </c>
      <c r="C3" s="132"/>
      <c r="D3" s="132"/>
      <c r="E3" s="132"/>
      <c r="F3" s="132"/>
      <c r="G3" s="132"/>
      <c r="H3" s="140" t="s">
        <v>4</v>
      </c>
      <c r="I3" s="132"/>
      <c r="J3" s="132"/>
      <c r="K3" s="132"/>
      <c r="L3" s="132"/>
      <c r="M3" s="132"/>
      <c r="N3" s="132" t="s">
        <v>52</v>
      </c>
      <c r="O3" s="132"/>
      <c r="P3" s="132"/>
    </row>
    <row r="4" spans="1:17">
      <c r="B4" s="132" t="s">
        <v>67</v>
      </c>
      <c r="C4" s="132"/>
      <c r="D4" s="132"/>
      <c r="E4" s="132"/>
      <c r="F4" s="132"/>
      <c r="G4" s="132"/>
      <c r="H4" s="132" t="s">
        <v>109</v>
      </c>
      <c r="I4" s="132"/>
      <c r="J4" s="132"/>
      <c r="K4" s="132"/>
      <c r="L4" s="132"/>
      <c r="M4" s="132"/>
      <c r="N4" s="132" t="s">
        <v>87</v>
      </c>
      <c r="O4" s="132"/>
      <c r="P4" s="132"/>
    </row>
    <row r="5" spans="1:17">
      <c r="B5" s="132" t="s">
        <v>88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 t="s">
        <v>141</v>
      </c>
      <c r="O5" s="132"/>
      <c r="P5" s="132"/>
    </row>
    <row r="6" spans="1:17">
      <c r="B6" s="132" t="s">
        <v>173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 t="s">
        <v>142</v>
      </c>
      <c r="O6" s="132"/>
      <c r="P6" s="132"/>
    </row>
    <row r="7" spans="1:17" s="37" customFormat="1">
      <c r="B7" s="132"/>
      <c r="C7" s="132"/>
      <c r="D7" s="132"/>
      <c r="E7" s="132"/>
      <c r="F7" s="132"/>
      <c r="G7" s="132"/>
      <c r="H7" s="140" t="s">
        <v>299</v>
      </c>
      <c r="I7" s="132"/>
      <c r="J7" s="132"/>
      <c r="K7" s="132"/>
      <c r="L7" s="132"/>
      <c r="M7" s="132"/>
      <c r="N7" s="132" t="s">
        <v>143</v>
      </c>
      <c r="O7" s="132"/>
      <c r="P7" s="132"/>
    </row>
    <row r="8" spans="1:17" s="37" customFormat="1">
      <c r="A8" s="132"/>
      <c r="B8" s="140" t="s">
        <v>334</v>
      </c>
      <c r="C8" s="132"/>
      <c r="D8" s="132"/>
      <c r="E8" s="132"/>
      <c r="G8" s="132"/>
      <c r="H8" s="132" t="s">
        <v>300</v>
      </c>
      <c r="I8" s="132"/>
      <c r="J8" s="132"/>
      <c r="K8" s="132"/>
      <c r="L8" s="132"/>
      <c r="M8" s="132"/>
      <c r="N8" s="132" t="s">
        <v>238</v>
      </c>
      <c r="O8" s="132"/>
      <c r="P8" s="132"/>
    </row>
    <row r="9" spans="1:17" s="37" customFormat="1">
      <c r="A9" s="132"/>
      <c r="B9" s="132" t="s">
        <v>303</v>
      </c>
      <c r="C9" s="132"/>
      <c r="D9" s="132"/>
      <c r="E9" s="132"/>
      <c r="G9" s="132"/>
      <c r="H9" s="132" t="s">
        <v>335</v>
      </c>
      <c r="I9" s="132"/>
      <c r="J9" s="132"/>
      <c r="K9" s="132"/>
      <c r="L9" s="132"/>
      <c r="M9" s="132"/>
      <c r="N9" s="132" t="s">
        <v>292</v>
      </c>
      <c r="O9" s="132"/>
      <c r="P9" s="132"/>
    </row>
    <row r="10" spans="1:17">
      <c r="A10" s="132"/>
      <c r="B10" s="132" t="s">
        <v>298</v>
      </c>
      <c r="C10" s="132"/>
      <c r="D10" s="132"/>
      <c r="E10" s="132"/>
      <c r="G10" s="132"/>
      <c r="H10" s="132" t="s">
        <v>301</v>
      </c>
      <c r="I10" s="132"/>
      <c r="J10" s="132"/>
      <c r="K10" s="132"/>
      <c r="L10" s="132"/>
      <c r="M10" s="132"/>
      <c r="N10" s="132" t="s">
        <v>291</v>
      </c>
      <c r="O10" s="132"/>
      <c r="P10" s="132"/>
    </row>
    <row r="11" spans="1:17">
      <c r="A11" s="132"/>
      <c r="B11" s="132"/>
      <c r="C11" s="132"/>
      <c r="D11" s="132"/>
      <c r="E11" s="132"/>
      <c r="G11" s="132"/>
      <c r="H11" s="132"/>
      <c r="I11" s="132"/>
      <c r="J11" s="132"/>
      <c r="K11" s="132"/>
      <c r="L11" s="132"/>
      <c r="M11" s="132"/>
      <c r="N11" s="132" t="s">
        <v>304</v>
      </c>
      <c r="O11" s="132"/>
      <c r="P11" s="132"/>
    </row>
    <row r="12" spans="1:17">
      <c r="A12" s="132"/>
      <c r="B12" s="132"/>
      <c r="C12" s="132"/>
      <c r="D12" s="132"/>
      <c r="E12" s="132"/>
      <c r="G12" s="132"/>
      <c r="H12" s="140" t="s">
        <v>297</v>
      </c>
      <c r="I12" s="132"/>
      <c r="J12" s="132"/>
      <c r="K12" s="132"/>
      <c r="L12" s="132"/>
      <c r="M12" s="132"/>
      <c r="N12" s="132" t="s">
        <v>305</v>
      </c>
      <c r="O12" s="132"/>
      <c r="P12" s="132"/>
    </row>
    <row r="13" spans="1:17">
      <c r="A13" s="132"/>
      <c r="B13" s="140" t="s">
        <v>277</v>
      </c>
      <c r="C13" s="132"/>
      <c r="D13" s="132"/>
      <c r="E13" s="140" t="s">
        <v>89</v>
      </c>
      <c r="G13" s="132"/>
      <c r="H13" s="141" t="s">
        <v>296</v>
      </c>
      <c r="I13" s="132"/>
      <c r="J13" s="132"/>
      <c r="K13" s="132"/>
      <c r="L13" s="132"/>
      <c r="M13" s="132"/>
      <c r="N13" s="132" t="s">
        <v>340</v>
      </c>
      <c r="O13" s="132"/>
      <c r="P13" s="132"/>
    </row>
    <row r="14" spans="1:17">
      <c r="A14" s="132"/>
      <c r="B14" s="141">
        <v>474</v>
      </c>
      <c r="C14" s="132"/>
      <c r="D14" s="132"/>
      <c r="E14" s="142">
        <v>227.01</v>
      </c>
      <c r="G14" s="132"/>
      <c r="H14" s="132"/>
      <c r="I14" s="132"/>
      <c r="J14" s="140" t="s">
        <v>206</v>
      </c>
      <c r="K14" s="132"/>
      <c r="L14" s="132"/>
      <c r="N14" s="132"/>
      <c r="O14" s="132"/>
      <c r="P14" s="132"/>
      <c r="Q14" s="132"/>
    </row>
    <row r="15" spans="1:17">
      <c r="G15" s="132"/>
      <c r="H15" s="132"/>
      <c r="I15" s="132"/>
      <c r="J15" s="132" t="s">
        <v>302</v>
      </c>
      <c r="K15" s="132"/>
      <c r="L15" s="132"/>
      <c r="N15" s="132"/>
      <c r="O15" s="132"/>
      <c r="P15" s="132"/>
      <c r="Q15" s="132"/>
    </row>
    <row r="16" spans="1:17">
      <c r="B16" s="140" t="s">
        <v>10</v>
      </c>
      <c r="C16" s="132"/>
      <c r="D16" s="132"/>
      <c r="I16" s="132"/>
      <c r="J16" s="132" t="s">
        <v>212</v>
      </c>
      <c r="K16" s="132"/>
      <c r="L16" s="132"/>
      <c r="N16" s="132"/>
      <c r="O16" s="132"/>
      <c r="P16" s="132"/>
      <c r="Q16" s="132"/>
    </row>
    <row r="17" spans="2:16">
      <c r="B17" s="132" t="s">
        <v>286</v>
      </c>
      <c r="C17" s="132"/>
      <c r="D17" s="132"/>
      <c r="G17" s="132"/>
      <c r="H17" s="132"/>
      <c r="I17" s="132"/>
      <c r="J17" s="132" t="s">
        <v>311</v>
      </c>
      <c r="K17" s="132"/>
      <c r="L17" s="132"/>
    </row>
    <row r="18" spans="2:16" ht="16" thickBot="1">
      <c r="B18" s="132" t="s">
        <v>285</v>
      </c>
      <c r="C18" s="132"/>
      <c r="D18" s="132"/>
      <c r="G18" s="132"/>
      <c r="H18" s="132"/>
      <c r="I18" s="132"/>
      <c r="J18" s="132" t="s">
        <v>337</v>
      </c>
      <c r="K18" s="132"/>
      <c r="L18" s="132"/>
    </row>
    <row r="19" spans="2:16">
      <c r="B19" s="132" t="s">
        <v>272</v>
      </c>
      <c r="C19" s="132"/>
      <c r="D19" s="132"/>
      <c r="G19" s="140" t="s">
        <v>201</v>
      </c>
      <c r="H19" s="132"/>
      <c r="I19" s="132"/>
      <c r="J19" s="132"/>
      <c r="K19" s="132"/>
      <c r="L19" s="132"/>
      <c r="M19" s="124" t="s">
        <v>278</v>
      </c>
      <c r="N19" s="125"/>
      <c r="O19" s="126"/>
    </row>
    <row r="20" spans="2:16">
      <c r="B20" s="132" t="s">
        <v>231</v>
      </c>
      <c r="C20" s="132"/>
      <c r="D20" s="132"/>
      <c r="G20" s="132" t="s">
        <v>255</v>
      </c>
      <c r="H20" s="132"/>
      <c r="I20" s="132"/>
      <c r="J20" s="132"/>
      <c r="K20" s="132"/>
      <c r="L20" s="132"/>
      <c r="M20" s="127" t="s">
        <v>279</v>
      </c>
      <c r="N20" s="123"/>
      <c r="O20" s="128"/>
    </row>
    <row r="21" spans="2:16">
      <c r="B21" s="132" t="s">
        <v>325</v>
      </c>
      <c r="C21" s="132"/>
      <c r="D21" s="132"/>
      <c r="G21" s="132" t="s">
        <v>211</v>
      </c>
      <c r="H21" s="132"/>
      <c r="I21" s="132"/>
      <c r="J21" s="132"/>
      <c r="K21" s="132"/>
      <c r="L21" s="132"/>
      <c r="M21" s="127" t="s">
        <v>280</v>
      </c>
      <c r="N21" s="123"/>
      <c r="O21" s="128"/>
    </row>
    <row r="22" spans="2:16">
      <c r="B22" s="132" t="s">
        <v>327</v>
      </c>
      <c r="C22" s="132"/>
      <c r="D22" s="132"/>
      <c r="G22" s="132" t="s">
        <v>256</v>
      </c>
      <c r="H22" s="132"/>
      <c r="I22" s="132"/>
      <c r="J22" s="132"/>
      <c r="K22" s="132"/>
      <c r="L22" s="132"/>
      <c r="M22" s="127" t="s">
        <v>281</v>
      </c>
      <c r="N22" s="123"/>
      <c r="O22" s="128"/>
    </row>
    <row r="23" spans="2:16">
      <c r="B23" s="132" t="s">
        <v>273</v>
      </c>
      <c r="C23" s="132"/>
      <c r="D23" s="132"/>
      <c r="G23" s="132" t="s">
        <v>251</v>
      </c>
      <c r="H23" s="132"/>
      <c r="I23" s="132"/>
      <c r="J23" s="132"/>
      <c r="K23" s="132"/>
      <c r="L23" s="132"/>
      <c r="M23" s="127" t="s">
        <v>282</v>
      </c>
      <c r="N23" s="123"/>
      <c r="O23" s="128"/>
    </row>
    <row r="24" spans="2:16" ht="16" thickBot="1">
      <c r="B24" s="132" t="s">
        <v>274</v>
      </c>
      <c r="C24" s="132"/>
      <c r="D24" s="132"/>
      <c r="G24" s="132"/>
      <c r="H24" s="132"/>
      <c r="I24" s="132"/>
      <c r="J24" s="132"/>
      <c r="K24" s="132"/>
      <c r="L24" s="132"/>
      <c r="M24" s="129" t="s">
        <v>283</v>
      </c>
      <c r="N24" s="130"/>
      <c r="O24" s="131"/>
    </row>
    <row r="25" spans="2:16">
      <c r="B25" s="132" t="s">
        <v>275</v>
      </c>
      <c r="C25" s="132"/>
      <c r="D25" s="132"/>
      <c r="G25" s="132" t="s">
        <v>323</v>
      </c>
      <c r="H25" s="132"/>
      <c r="I25" s="132"/>
      <c r="J25" s="132"/>
      <c r="K25" s="132"/>
      <c r="L25" s="132"/>
    </row>
    <row r="26" spans="2:16">
      <c r="B26" s="132" t="s">
        <v>324</v>
      </c>
      <c r="C26" s="132"/>
      <c r="D26" s="132"/>
      <c r="G26" s="132"/>
      <c r="M26" s="140" t="s">
        <v>320</v>
      </c>
      <c r="N26" s="140"/>
      <c r="O26" s="140"/>
      <c r="P26" s="132"/>
    </row>
    <row r="27" spans="2:16">
      <c r="B27" s="132" t="s">
        <v>276</v>
      </c>
      <c r="C27" s="132"/>
      <c r="D27" s="132"/>
      <c r="G27" s="138" t="s">
        <v>329</v>
      </c>
      <c r="H27" s="138"/>
      <c r="I27" s="138"/>
      <c r="J27" s="132"/>
      <c r="K27" s="132"/>
      <c r="M27" s="132" t="s">
        <v>330</v>
      </c>
      <c r="N27" s="132"/>
      <c r="O27" s="132"/>
      <c r="P27" s="132"/>
    </row>
    <row r="28" spans="2:16">
      <c r="B28" s="132" t="s">
        <v>284</v>
      </c>
      <c r="C28" s="132"/>
      <c r="D28" s="132"/>
      <c r="G28" s="132"/>
      <c r="H28" s="132"/>
      <c r="I28" s="132"/>
      <c r="J28" s="132"/>
      <c r="K28" s="132"/>
      <c r="M28" s="132" t="s">
        <v>343</v>
      </c>
      <c r="N28" s="132"/>
      <c r="O28" s="132"/>
      <c r="P28" s="132"/>
    </row>
    <row r="29" spans="2:16">
      <c r="B29" s="132" t="s">
        <v>250</v>
      </c>
      <c r="C29" s="132"/>
      <c r="D29" s="132"/>
      <c r="M29" s="132" t="s">
        <v>321</v>
      </c>
      <c r="N29" s="132"/>
      <c r="O29" s="132"/>
      <c r="P29" s="132"/>
    </row>
    <row r="30" spans="2:16">
      <c r="B30" s="133" t="s">
        <v>326</v>
      </c>
      <c r="C30" s="133"/>
      <c r="D30" s="133"/>
    </row>
  </sheetData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Inscriptions 2020</vt:lpstr>
      <vt:lpstr>Commandites 2020</vt:lpstr>
      <vt:lpstr>Arbitres Marqueurs 2020</vt:lpstr>
      <vt:lpstr>Paiements faits 2020</vt:lpstr>
      <vt:lpstr>Budget 2020</vt:lpstr>
      <vt:lpstr>Détails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Familial</dc:creator>
  <cp:lastModifiedBy>Microsoft Office User</cp:lastModifiedBy>
  <cp:lastPrinted>2020-12-15T03:48:09Z</cp:lastPrinted>
  <dcterms:created xsi:type="dcterms:W3CDTF">2015-06-05T18:19:34Z</dcterms:created>
  <dcterms:modified xsi:type="dcterms:W3CDTF">2020-12-15T04:37:22Z</dcterms:modified>
</cp:coreProperties>
</file>